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 firstSheet="9" activeTab="9"/>
  </bookViews>
  <sheets>
    <sheet name="Előlap" sheetId="23" r:id="rId1"/>
    <sheet name="1.1.sz.mell." sheetId="1" r:id="rId2"/>
    <sheet name="1.2.sz.mell." sheetId="2" r:id="rId3"/>
    <sheet name="1.3.sz.mell." sheetId="24" r:id="rId4"/>
    <sheet name="2.1.sz.mell  " sheetId="5" r:id="rId5"/>
    <sheet name="2.2.sz.mell  " sheetId="6" r:id="rId6"/>
    <sheet name="6.sz.mell." sheetId="7" r:id="rId7"/>
    <sheet name="7.sz.mell." sheetId="25" r:id="rId8"/>
    <sheet name="9.1. sz. mell ÖNK" sheetId="9" r:id="rId9"/>
    <sheet name="9.1.1. sz. mell ÖNK" sheetId="10" r:id="rId10"/>
    <sheet name="9.3. sz. mell GAM" sheetId="14" r:id="rId11"/>
    <sheet name="9.3.1. sz. mell GAM" sheetId="15" r:id="rId12"/>
    <sheet name="9.3.2. sz. mell GAM" sheetId="26" r:id="rId13"/>
    <sheet name="9.4. sz. mell ILMKS" sheetId="27" r:id="rId14"/>
    <sheet name="9.4.1. sz. mell ILMKS" sheetId="28" r:id="rId15"/>
    <sheet name="9.4.2. sz. mell ILMKS" sheetId="29" r:id="rId16"/>
  </sheets>
  <externalReferences>
    <externalReference r:id="rId17"/>
    <externalReference r:id="rId18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3">'1.3.sz.mell.'!$1:$1</definedName>
    <definedName name="_xlnm.Print_Titles" localSheetId="8">'9.1. sz. mell ÖNK'!$1:$2</definedName>
    <definedName name="_xlnm.Print_Titles" localSheetId="9">'9.1.1. sz. mell ÖNK'!$1:$2</definedName>
    <definedName name="_xlnm.Print_Titles" localSheetId="10">'9.3. sz. mell GAM'!$2:$7</definedName>
    <definedName name="_xlnm.Print_Titles" localSheetId="11">'9.3.1. sz. mell GAM'!$2:$7</definedName>
    <definedName name="_xlnm.Print_Titles" localSheetId="12">'9.3.2. sz. mell GAM'!$2:$7</definedName>
    <definedName name="_xlnm.Print_Titles" localSheetId="13">'9.4. sz. mell ILMKS'!$2:$7</definedName>
    <definedName name="_xlnm.Print_Titles" localSheetId="14">'9.4.1. sz. mell ILMKS'!$2:$7</definedName>
    <definedName name="_xlnm.Print_Titles" localSheetId="15">'9.4.2. sz. mell ILMKS'!$2:$7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'2.1.sz.mell  '!$A$1:$E$33</definedName>
    <definedName name="_xlnm.Print_Area" localSheetId="5">'2.2.sz.mell  '!$A$1:$E$34</definedName>
    <definedName name="_xlnm.Print_Area" localSheetId="8">'9.1. sz. mell ÖNK'!$A$1:$C$160</definedName>
    <definedName name="_xlnm.Print_Area" localSheetId="9">'9.1.1. sz. mell ÖNK'!$A$1:$C$160</definedName>
  </definedNames>
  <calcPr calcId="125725"/>
</workbook>
</file>

<file path=xl/calcChain.xml><?xml version="1.0" encoding="utf-8"?>
<calcChain xmlns="http://schemas.openxmlformats.org/spreadsheetml/2006/main">
  <c r="E13" i="25"/>
  <c r="D13"/>
  <c r="B13"/>
  <c r="F12"/>
  <c r="F11"/>
  <c r="F10"/>
  <c r="F9"/>
  <c r="F8"/>
  <c r="F7"/>
  <c r="F6"/>
  <c r="F4"/>
  <c r="E4"/>
  <c r="D4"/>
  <c r="C160" i="24"/>
  <c r="C4"/>
  <c r="C92" s="1"/>
  <c r="F13" i="25" l="1"/>
  <c r="C159" i="24"/>
  <c r="C61" i="14"/>
  <c r="C60"/>
  <c r="E25" i="10"/>
  <c r="F22"/>
  <c r="E20"/>
  <c r="E24" s="1"/>
  <c r="E26" s="1"/>
  <c r="C160" i="9"/>
  <c r="C159"/>
  <c r="E11"/>
  <c r="H13" i="5"/>
  <c r="C160" i="2" l="1"/>
  <c r="C160" i="1"/>
  <c r="F157" i="10" l="1"/>
  <c r="C159" i="2"/>
  <c r="E109" i="9"/>
  <c r="C159" i="1"/>
</calcChain>
</file>

<file path=xl/sharedStrings.xml><?xml version="1.0" encoding="utf-8"?>
<sst xmlns="http://schemas.openxmlformats.org/spreadsheetml/2006/main" count="2556" uniqueCount="541">
  <si>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</si>
  <si>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</si>
  <si>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</si>
  <si>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</si>
  <si>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</si>
  <si>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</si>
  <si>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</si>
  <si>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</si>
  <si>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</si>
  <si>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</si>
  <si>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</si>
  <si>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</si>
  <si>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</si>
  <si>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</si>
  <si>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</si>
  <si>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</si>
  <si>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</si>
  <si>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</si>
  <si>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</si>
  <si>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</si>
  <si>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</si>
  <si>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</si>
  <si>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</si>
  <si>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</si>
  <si>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</si>
  <si>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</si>
  <si>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</si>
  <si>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</si>
  <si>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</si>
  <si>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</si>
  <si>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</si>
  <si>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</si>
  <si>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</si>
  <si>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</si>
  <si>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</si>
  <si>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</si>
  <si>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</si>
  <si>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</si>
  <si>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</si>
  <si>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</si>
  <si>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</si>
  <si>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</si>
  <si>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</si>
  <si>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</si>
  <si>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</si>
  <si>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</si>
  <si>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</si>
  <si>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</si>
  <si>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</si>
  <si>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</si>
  <si>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</si>
  <si>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</si>
  <si>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</si>
  <si>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</si>
  <si>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</si>
  <si>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</si>
  <si>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Iparűzési adó</t>
  </si>
  <si>
    <t>4.4.</t>
  </si>
  <si>
    <t>Talajterhelési díj</t>
  </si>
  <si>
    <t>4.5.</t>
  </si>
  <si>
    <t>Gépjárműadó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</si>
  <si>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</si>
  <si>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</si>
  <si>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</si>
  <si>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</si>
  <si>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</si>
  <si>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</si>
  <si>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</si>
  <si>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</si>
  <si>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</si>
  <si>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</si>
  <si>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</si>
  <si>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</si>
  <si>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</si>
  <si>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</si>
  <si>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</si>
  <si>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</si>
  <si>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</si>
  <si>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</si>
  <si>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</si>
  <si>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</si>
  <si>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</si>
  <si>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</si>
  <si>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</si>
  <si>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</si>
  <si>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</si>
  <si>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</si>
  <si>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</si>
  <si>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</si>
  <si>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</si>
  <si>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</si>
  <si>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</si>
  <si>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</si>
  <si>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</si>
  <si>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</si>
  <si>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</si>
  <si>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</si>
  <si>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</si>
  <si>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</si>
  <si>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</si>
  <si>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</si>
  <si>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</si>
  <si>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</si>
  <si>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</si>
  <si>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</si>
  <si>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</si>
  <si>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</si>
  <si>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</si>
  <si>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</si>
  <si>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</si>
  <si>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</si>
  <si>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</si>
  <si>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</si>
  <si>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</si>
  <si>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</si>
  <si>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</si>
  <si>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</si>
  <si>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</si>
  <si>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</si>
  <si>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</si>
  <si>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</si>
  <si>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</si>
  <si>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</si>
  <si>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</si>
  <si>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</si>
  <si>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</si>
  <si>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</si>
  <si>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</si>
  <si>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</si>
  <si>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</si>
  <si>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</si>
  <si>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</si>
  <si>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</si>
  <si>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</si>
  <si>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</si>
  <si>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</si>
  <si>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</si>
  <si>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</si>
  <si>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</si>
  <si>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</si>
  <si>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</si>
  <si>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</si>
  <si>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</si>
  <si>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</si>
  <si>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</si>
  <si>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</si>
  <si>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</si>
  <si>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</si>
  <si>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</si>
  <si>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</si>
  <si>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</si>
  <si>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</si>
  <si>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</si>
  <si>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</si>
  <si>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</si>
  <si>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</si>
  <si>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</si>
  <si>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</si>
  <si>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</si>
  <si>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</si>
  <si>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</si>
  <si>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</si>
  <si>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</si>
  <si>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</si>
  <si>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</si>
  <si>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</si>
  <si>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</si>
  <si>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</si>
  <si>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</si>
  <si>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</si>
  <si>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</si>
  <si>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</si>
  <si>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</si>
  <si>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</si>
  <si>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</si>
  <si>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</si>
  <si>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</si>
  <si>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</si>
  <si>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</si>
  <si>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</si>
  <si>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</si>
  <si>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</si>
  <si>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</si>
  <si>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</si>
  <si>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</si>
  <si>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</si>
  <si>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</si>
  <si>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</si>
  <si>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</si>
  <si>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</si>
  <si>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</si>
  <si>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</si>
  <si>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</si>
  <si>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</si>
  <si>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</si>
  <si>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</si>
  <si>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</si>
  <si>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</si>
  <si>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</si>
  <si>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</si>
  <si>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</si>
  <si>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</si>
  <si>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</si>
  <si>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</si>
  <si>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</si>
  <si>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</si>
  <si>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</si>
  <si>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</si>
  <si>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</si>
  <si>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</si>
  <si>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</si>
  <si>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</si>
  <si>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</si>
  <si>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</si>
  <si>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</si>
  <si>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</si>
  <si>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</si>
  <si>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</si>
  <si>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</si>
  <si>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</si>
  <si>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</si>
  <si>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</si>
  <si>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</si>
  <si>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</si>
  <si>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</si>
  <si>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</si>
  <si>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</si>
  <si>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</si>
  <si>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</si>
  <si>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</si>
  <si>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</si>
  <si>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</si>
  <si>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</si>
  <si>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</si>
  <si>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</si>
  <si>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</si>
  <si>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</si>
  <si>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</si>
  <si>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</si>
  <si>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</si>
  <si>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</si>
  <si>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</si>
  <si>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</si>
  <si>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</si>
  <si>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</si>
  <si>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</si>
  <si>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</si>
  <si>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</si>
  <si>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</si>
  <si>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</si>
  <si>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</si>
  <si>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</si>
  <si>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</si>
  <si>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</si>
  <si>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</si>
  <si>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</si>
  <si>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</si>
  <si>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</si>
  <si>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</si>
  <si>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</si>
  <si>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</si>
  <si>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</si>
  <si>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</si>
  <si>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</si>
  <si>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</si>
  <si>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</si>
  <si>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</si>
  <si>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</si>
  <si>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</si>
  <si>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</si>
  <si>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</si>
  <si>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</si>
  <si>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</si>
  <si>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</si>
  <si>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</si>
  <si>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</si>
  <si>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</si>
  <si>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</si>
  <si>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</si>
  <si>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</si>
  <si>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</si>
  <si>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</si>
  <si>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</si>
  <si>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</si>
  <si>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</si>
  <si>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</si>
  <si>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</si>
  <si>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</si>
  <si>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</si>
  <si>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</si>
  <si>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</si>
  <si>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</si>
  <si>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</si>
  <si>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</si>
  <si>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</si>
  <si>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</si>
  <si>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</si>
  <si>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</si>
  <si>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</si>
  <si>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</si>
  <si>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</si>
  <si>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</si>
  <si>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</si>
  <si>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</si>
  <si>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</si>
  <si>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</si>
  <si>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</si>
  <si>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</si>
  <si>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</si>
  <si>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</si>
  <si>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</si>
  <si>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</si>
  <si>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</si>
  <si>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</si>
  <si>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</si>
  <si>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</si>
  <si>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</si>
  <si>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</si>
  <si>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</si>
  <si>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</si>
  <si>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</si>
  <si>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</si>
  <si>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</si>
  <si>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</si>
  <si>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</si>
  <si>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</si>
  <si>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</si>
  <si>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</si>
  <si>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</si>
  <si>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</si>
  <si>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</si>
  <si>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</si>
  <si>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</si>
  <si>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</si>
  <si>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</si>
  <si>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</si>
  <si>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</si>
  <si>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</si>
  <si>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</si>
  <si>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</si>
  <si>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</si>
  <si>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</si>
  <si>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</si>
  <si>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</si>
  <si>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</si>
  <si>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</si>
  <si>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</si>
  <si>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</si>
  <si>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</si>
  <si>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</si>
  <si>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</si>
  <si>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</si>
  <si>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</si>
  <si>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</si>
  <si>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</si>
  <si>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</si>
  <si>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</si>
  <si>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</si>
  <si>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</si>
  <si>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</si>
  <si>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</si>
  <si>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</si>
  <si>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</si>
  <si>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</si>
  <si>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</si>
  <si>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 közmunka</t>
  </si>
  <si>
    <t>2017</t>
  </si>
  <si>
    <t>Ingatlan vásárlás</t>
  </si>
  <si>
    <t>Ibrányi 2085/1 hrsz</t>
  </si>
  <si>
    <t>Ibrányi 1555 hrsz</t>
  </si>
  <si>
    <t>Ibrányi 1122/1 és 1122/2 hrsz</t>
  </si>
  <si>
    <t>Ibrányi 0127/9 hrsz</t>
  </si>
  <si>
    <t>Ibrányi 1325/3 hrsz</t>
  </si>
  <si>
    <t>Ibrányi 0127/30 hrsz</t>
  </si>
  <si>
    <t>Ibrányi 1326/4/A/1 hrsz</t>
  </si>
  <si>
    <t>Ibrányi 2784 hrsz</t>
  </si>
  <si>
    <t>Ibrányi 2162 hrsz</t>
  </si>
  <si>
    <t>Ibrányi 193/1 hrsz</t>
  </si>
  <si>
    <t>Ibrányi 2071 hrsz</t>
  </si>
  <si>
    <t>Ibrányi 273/8 hrsz</t>
  </si>
  <si>
    <t>Ibrányi 2074/2 hrsz</t>
  </si>
  <si>
    <t>Ibrányi 0282/7 hrsz</t>
  </si>
  <si>
    <t>Ibrányi 1073 hrsz</t>
  </si>
  <si>
    <t>Ibrányi 720/1 hrsz</t>
  </si>
  <si>
    <t>Ibrányi 0127/21 és 0127/24 hrsz</t>
  </si>
  <si>
    <t>Ibrányi 013/6 hrsz</t>
  </si>
  <si>
    <t>Ibrányi 0276/31 hrsz</t>
  </si>
  <si>
    <t>Ibrányi 972/1 hrsz</t>
  </si>
  <si>
    <t>Ibrányi 2654</t>
  </si>
  <si>
    <t>Ibrányi 1333-1339 hrsz részingatlan</t>
  </si>
  <si>
    <t>Egyéb ingatlan vásárlás</t>
  </si>
  <si>
    <t>Gyalogos átkelőhely létesítés általános iskolánál</t>
  </si>
  <si>
    <t>Tervek készítése</t>
  </si>
  <si>
    <t>Vizesblokk kialakítása sportpályán</t>
  </si>
  <si>
    <t>Pályázatban nagyétrékű eszközök beszerzése</t>
  </si>
  <si>
    <t>Fűtési rendszer kialakítása fóliasátor</t>
  </si>
  <si>
    <t>Kertváros járdaépítés folytatása</t>
  </si>
  <si>
    <t>Uszodánál kutak eltömedékelése</t>
  </si>
  <si>
    <t>TOP-os pályázatokban megvalósuló beruházás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</si>
  <si>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</si>
  <si>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</si>
  <si>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</si>
  <si>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</si>
  <si>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</si>
  <si>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</si>
  <si>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</si>
  <si>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</si>
  <si>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</si>
  <si>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</si>
  <si>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</si>
  <si>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</si>
  <si>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</si>
  <si>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</si>
  <si>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</si>
  <si>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</si>
  <si>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</si>
  <si>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</si>
  <si>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</si>
  <si>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</si>
  <si>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</si>
  <si>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</si>
  <si>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</si>
  <si>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</si>
  <si>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</si>
  <si>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</si>
  <si>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</si>
  <si>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</si>
  <si>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</si>
  <si>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 xml:space="preserve">mezőőrök </t>
  </si>
  <si>
    <t>bözsi</t>
  </si>
  <si>
    <t>gyerekház</t>
  </si>
  <si>
    <t>közmunka</t>
  </si>
  <si>
    <t>iskola eü</t>
  </si>
  <si>
    <t>Kult.pótlék</t>
  </si>
  <si>
    <t>szoc. Ágazat</t>
  </si>
  <si>
    <t>bérkomp</t>
  </si>
  <si>
    <t>hiány</t>
  </si>
  <si>
    <t>mezőőri</t>
  </si>
  <si>
    <t>jövedéki</t>
  </si>
  <si>
    <t>kommunális</t>
  </si>
  <si>
    <t>bírság</t>
  </si>
  <si>
    <t>pótlék</t>
  </si>
  <si>
    <t>mintagazd</t>
  </si>
  <si>
    <t>lakbér</t>
  </si>
  <si>
    <t>szolgáltatás</t>
  </si>
  <si>
    <t>bérleti díj</t>
  </si>
  <si>
    <t>busz</t>
  </si>
  <si>
    <t>vagyonkezelői díj</t>
  </si>
  <si>
    <t>iskola</t>
  </si>
  <si>
    <t>rendőrség</t>
  </si>
  <si>
    <t>roma</t>
  </si>
  <si>
    <t>cssk</t>
  </si>
  <si>
    <t>IN</t>
  </si>
  <si>
    <t>kistérsé</t>
  </si>
  <si>
    <t>tűzoltóság</t>
  </si>
  <si>
    <t>ny</t>
  </si>
  <si>
    <t>Alapítvány</t>
  </si>
  <si>
    <t>polgár</t>
  </si>
  <si>
    <t>pm</t>
  </si>
  <si>
    <t>kt</t>
  </si>
  <si>
    <t>sport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</si>
  <si>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</si>
  <si>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</si>
  <si>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</si>
  <si>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</si>
  <si>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</si>
  <si>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</si>
  <si>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</si>
  <si>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</si>
  <si>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</si>
  <si>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</si>
  <si>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</si>
  <si>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</si>
  <si>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</si>
  <si>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</si>
  <si>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</si>
  <si>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</si>
  <si>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</si>
  <si>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</si>
  <si>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</si>
  <si>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</si>
  <si>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</si>
  <si>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</si>
  <si>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</si>
  <si>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</si>
  <si>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</si>
  <si>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03</t>
  </si>
  <si>
    <t>Gazdasági Műszaki Ellátó és Szolgáltató Szervezet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</si>
  <si>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</si>
  <si>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</si>
  <si>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</si>
  <si>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</si>
  <si>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 Város Önkormányzata és költségvetési szervei</t>
  </si>
  <si>
    <t>2017. évi 
összesített költségvetése</t>
  </si>
  <si>
    <t>Ibrány Város Önkormányzata 2017. évi költségvetéséről és a költségvetés vitelének szabályairól szóló 6/2017. (III. 13.) számú önkormányzati rendelet 1.1. számú melléklete</t>
  </si>
  <si>
    <t>Ibrány Város Önkormányzata 2017. évi költségvetéséről és a költségvetés vitelének szabályairól szóló 6/2017. (III. 13.) számú önkormányzati rendelet 1.2. számú melléklete</t>
  </si>
  <si>
    <t>Ibrány Város Önkormányzata 2017. évi költségvetéséről és a költségvetés vitelének szabályairól szóló 6/2017. (III. 13.) számú önkormányzati rendelet 2.1. számú melléklete</t>
  </si>
  <si>
    <t>Ibrány Város Önkormányzata 2017. évi költségvetéséről és a költségvetés vitelének szabályairól szóló 6/2017. (III. 13.) számú önkormányzati rendelet 2.2. számú melléklete</t>
  </si>
  <si>
    <t>Ibrány Város Önkormányzata 2017. évi költségvetéséről és a költségvetés vitelének szabályairól szóló 6/2017. (III. 13.) számú önkormányzati rendelet 6. számú melléklete</t>
  </si>
  <si>
    <t>Ibrány Város Önkormányzata 2017. évi költségvetéséről és a költségvetés vitelének szabályairól szóló 6/2017. (III. 13.) számú önkormányzati rendelet 9.1. számú melléklete</t>
  </si>
  <si>
    <t>9. melléklet</t>
  </si>
  <si>
    <t>Ibrány Város Önkormányzata 2017. évi költségvetéséről és a költségvetés vitelének szabályairól szóló 6/2017. (III. 13.) számú önkormányzati rendelet 9.1.1. számú melléklete</t>
  </si>
  <si>
    <t>Ibrány Város Önkormányzata 2017. évi költségvetéséről és a költségvetés vitelének szabályairól szóló 6/2017. (III. 13.) számú önkormányzati rendelet 9.3. számú melléklete</t>
  </si>
  <si>
    <t>Ibrány Város Önkormányzata 2017. évi költségvetéséről és a költségvetés vitelének szabályairól szóló 6/2017. (III. 13.) számú önkormányzati rendelet 9.3.1. számú melléklete</t>
  </si>
  <si>
    <t>2017. évi előirányzat</t>
  </si>
  <si>
    <t>-</t>
  </si>
  <si>
    <t>Ibrányi 0127/10 hrsz</t>
  </si>
  <si>
    <t>Ibrányi 0175/25-28 hrsz</t>
  </si>
  <si>
    <t>Ibrányi 273/10 hrsz</t>
  </si>
  <si>
    <t>Ibrányi 603/1 hrsz</t>
  </si>
  <si>
    <t>Felhasználás   2016. XII. 31-ig</t>
  </si>
  <si>
    <t>2017. utáni szükséglet</t>
  </si>
  <si>
    <t>4. melléklet</t>
  </si>
  <si>
    <t>8. melléklet</t>
  </si>
  <si>
    <t>Finanszírozási bevételek, kiadások egyenlege (finanszírozási bevételek 17. sor - finanszírozási kiadások 10. sor)  (+/-)</t>
  </si>
  <si>
    <t>Ibrány Város Önkormányzata 2017. évi költségvetéséről és a költségvetés vitelének szabályairól szóló 6/2017. (III. 13.) számú önkormányzati rendelet 1.3. számú melléklete</t>
  </si>
  <si>
    <t>Ibrányi 0175/24 hrsz</t>
  </si>
  <si>
    <t>Ibrányi 0127/4 hrsz</t>
  </si>
  <si>
    <t>Ibrányi 0276/47 hrsz</t>
  </si>
  <si>
    <t>Ibrányi 348/1 hrsz</t>
  </si>
  <si>
    <t>Felújítási kiadások előirányzata felújításonként</t>
  </si>
  <si>
    <t>Felújítás  megnevezése</t>
  </si>
  <si>
    <t>Tiszapart helyreállítási munkák végzése</t>
  </si>
  <si>
    <t>Petőfi utca felújítása</t>
  </si>
  <si>
    <t>Egyéb felújítások</t>
  </si>
  <si>
    <t>Ibrány Város Önkormányzata 2017. évi költségvetéséről és a költségvetés vitelének szabályairól szóló 6/2017. (III. 13.) számú önkormányzati rendelet 7. számú melléklete</t>
  </si>
  <si>
    <t>Önként vállalt feladatok bevételei, kiadásai</t>
  </si>
  <si>
    <t>02</t>
  </si>
  <si>
    <t>Ibrányi László Művelődési Központ, Könyvtár és Sportcentrum</t>
  </si>
  <si>
    <t>04</t>
  </si>
  <si>
    <t>5. melléklet</t>
  </si>
  <si>
    <t>10. melléklet</t>
  </si>
  <si>
    <t>11. melléklet</t>
  </si>
  <si>
    <t>Ibrány Város Önkormányzata 2017. évi költségvetéséről és a költségvetés vitelének szabályairól szóló 6/2017. (III. 13.) számú önkormányzati rendelet 9.3.2. számú melléklete</t>
  </si>
  <si>
    <t>12. melléklet</t>
  </si>
  <si>
    <t>Ibrány Város Önkormányzata 2017. évi költségvetéséről és a költségvetés vitelének szabályairól szóló 6/2017. (III. 13.) számú önkormányzati rendelet 9.4. számú melléklete</t>
  </si>
  <si>
    <t>13. melléklet</t>
  </si>
  <si>
    <t>Ibrány Város Önkormányzata 2017. évi költségvetéséről és a költségvetés vitelének szabályairól szóló 6/2017. (III. 13.) számú önkormányzati rendelet 9.4.1. számú melléklete</t>
  </si>
  <si>
    <t>14. melléklet</t>
  </si>
  <si>
    <t>Ibrány Város Önkormányzata 2017. évi költségvetéséről és a költségvetés vitelének szabályairól szóló 6/2017. (III. 13.) számú önkormányzati rendelet 9.4.2. számú melléklete</t>
  </si>
  <si>
    <t>15. melléklet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</si>
</sst>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5"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</cellStyleXfs>
  <cellXfs count="329">
    <xf numFmtId="0" fontId="0" fillId="0" borderId="0" xfId="0"/>
    <xf numFmtId="0" fontId="1" fillId="0" borderId="0" xfId="1" applyFill="1" applyProtection="1"/>
    <xf numFmtId="0" fontId="5" fillId="0" borderId="1" xfId="0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0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0" applyFont="1" applyBorder="1" applyAlignment="1" applyProtection="1">
      <alignment horizontal="left" wrapText="1" indent="1"/>
    </xf>
    <xf numFmtId="0" fontId="10" fillId="0" borderId="12" xfId="0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0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wrapText="1"/>
    </xf>
    <xf numFmtId="0" fontId="10" fillId="0" borderId="11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0" applyFont="1" applyBorder="1" applyAlignment="1" applyProtection="1">
      <alignment wrapText="1"/>
    </xf>
    <xf numFmtId="0" fontId="11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0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0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0" applyFont="1" applyBorder="1" applyAlignment="1" applyProtection="1">
      <alignment horizontal="left" vertical="center" wrapText="1" indent="1"/>
    </xf>
    <xf numFmtId="0" fontId="14" fillId="0" borderId="17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right" vertical="center"/>
    </xf>
    <xf numFmtId="164" fontId="6" fillId="0" borderId="2" xfId="0" applyNumberFormat="1" applyFont="1" applyFill="1" applyBorder="1" applyAlignment="1" applyProtection="1">
      <alignment horizontal="centerContinuous" vertical="center" wrapText="1"/>
    </xf>
    <xf numFmtId="164" fontId="6" fillId="0" borderId="3" xfId="0" applyNumberFormat="1" applyFont="1" applyFill="1" applyBorder="1" applyAlignment="1" applyProtection="1">
      <alignment horizontal="centerContinuous" vertical="center" wrapText="1"/>
    </xf>
    <xf numFmtId="164" fontId="6" fillId="0" borderId="4" xfId="0" applyNumberFormat="1" applyFont="1" applyFill="1" applyBorder="1" applyAlignment="1" applyProtection="1">
      <alignment horizontal="centerContinuous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Alignment="1" applyProtection="1">
      <alignment horizontal="center" vertical="center" wrapText="1"/>
    </xf>
    <xf numFmtId="164" fontId="12" fillId="0" borderId="34" xfId="0" applyNumberFormat="1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center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</xf>
    <xf numFmtId="164" fontId="0" fillId="0" borderId="35" xfId="0" applyNumberForma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left" vertical="center" wrapText="1" indent="1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6" xfId="0" applyNumberFormat="1" applyFill="1" applyBorder="1" applyAlignment="1" applyProtection="1">
      <alignment horizontal="left" vertical="center" wrapText="1" indent="1"/>
    </xf>
    <xf numFmtId="164" fontId="8" fillId="0" borderId="11" xfId="0" applyNumberFormat="1" applyFont="1" applyFill="1" applyBorder="1" applyAlignment="1" applyProtection="1">
      <alignment horizontal="left" vertical="center" wrapText="1" indent="1"/>
    </xf>
    <xf numFmtId="164" fontId="8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7" xfId="0" applyNumberFormat="1" applyFont="1" applyFill="1" applyBorder="1" applyAlignment="1" applyProtection="1">
      <alignment horizontal="left" vertical="center" wrapText="1" indent="1"/>
    </xf>
    <xf numFmtId="164" fontId="8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4" xfId="0" applyNumberFormat="1" applyFont="1" applyFill="1" applyBorder="1" applyAlignment="1" applyProtection="1">
      <alignment horizontal="left" vertical="center" wrapText="1" indent="1"/>
    </xf>
    <xf numFmtId="164" fontId="12" fillId="0" borderId="2" xfId="0" applyNumberFormat="1" applyFont="1" applyFill="1" applyBorder="1" applyAlignment="1" applyProtection="1">
      <alignment horizontal="left" vertical="center" wrapText="1" indent="1"/>
    </xf>
    <xf numFmtId="164" fontId="12" fillId="0" borderId="3" xfId="0" applyNumberFormat="1" applyFont="1" applyFill="1" applyBorder="1" applyAlignment="1" applyProtection="1">
      <alignment horizontal="righ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</xf>
    <xf numFmtId="164" fontId="4" fillId="0" borderId="39" xfId="0" applyNumberFormat="1" applyFont="1" applyFill="1" applyBorder="1" applyAlignment="1" applyProtection="1">
      <alignment horizontal="left" vertical="center" wrapText="1" indent="1"/>
    </xf>
    <xf numFmtId="164" fontId="1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26" xfId="0" applyNumberFormat="1" applyFont="1" applyFill="1" applyBorder="1" applyAlignment="1" applyProtection="1">
      <alignment horizontal="right" vertical="center" wrapText="1" indent="1"/>
    </xf>
    <xf numFmtId="164" fontId="13" fillId="0" borderId="11" xfId="0" applyNumberFormat="1" applyFont="1" applyFill="1" applyBorder="1" applyAlignment="1" applyProtection="1">
      <alignment horizontal="left" vertical="center" wrapText="1" indent="1"/>
    </xf>
    <xf numFmtId="164" fontId="13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6" xfId="0" applyNumberFormat="1" applyFont="1" applyFill="1" applyBorder="1" applyAlignment="1" applyProtection="1">
      <alignment horizontal="left" vertical="center" wrapText="1" indent="1"/>
    </xf>
    <xf numFmtId="164" fontId="13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2" xfId="0" applyNumberFormat="1" applyFont="1" applyFill="1" applyBorder="1" applyAlignment="1" applyProtection="1">
      <alignment horizontal="right" vertical="center" wrapText="1" indent="1"/>
    </xf>
    <xf numFmtId="164" fontId="13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9" xfId="0" applyNumberFormat="1" applyFill="1" applyBorder="1" applyAlignment="1" applyProtection="1">
      <alignment horizontal="left" vertical="center" wrapText="1" indent="1"/>
    </xf>
    <xf numFmtId="164" fontId="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left" vertical="center" wrapText="1" indent="1"/>
    </xf>
    <xf numFmtId="164" fontId="19" fillId="0" borderId="40" xfId="0" applyNumberFormat="1" applyFont="1" applyFill="1" applyBorder="1" applyAlignment="1" applyProtection="1">
      <alignment horizontal="right" vertical="center" wrapText="1" indent="1"/>
    </xf>
    <xf numFmtId="164" fontId="8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0" applyNumberFormat="1" applyFont="1" applyFill="1" applyBorder="1" applyAlignment="1" applyProtection="1">
      <alignment horizontal="left" vertical="center" wrapText="1" indent="1"/>
    </xf>
    <xf numFmtId="164" fontId="8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9" xfId="0" applyNumberFormat="1" applyFont="1" applyFill="1" applyBorder="1" applyAlignment="1" applyProtection="1">
      <alignment horizontal="right" vertical="center" wrapText="1" indent="1"/>
    </xf>
    <xf numFmtId="164" fontId="13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0" applyNumberFormat="1" applyFont="1" applyFill="1" applyBorder="1" applyAlignment="1" applyProtection="1">
      <alignment horizontal="left" vertical="center" wrapText="1" indent="2"/>
    </xf>
    <xf numFmtId="164" fontId="13" fillId="0" borderId="12" xfId="0" applyNumberFormat="1" applyFont="1" applyFill="1" applyBorder="1" applyAlignment="1" applyProtection="1">
      <alignment horizontal="left" vertical="center" wrapText="1" indent="2"/>
    </xf>
    <xf numFmtId="164" fontId="23" fillId="0" borderId="12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2"/>
    </xf>
    <xf numFmtId="164" fontId="8" fillId="0" borderId="13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ill="1" applyAlignment="1">
      <alignment vertical="center" wrapText="1"/>
    </xf>
    <xf numFmtId="164" fontId="5" fillId="0" borderId="0" xfId="0" applyNumberFormat="1" applyFont="1" applyFill="1" applyAlignment="1" applyProtection="1">
      <alignment horizontal="right" shrinkToFit="1"/>
    </xf>
    <xf numFmtId="164" fontId="22" fillId="0" borderId="0" xfId="0" applyNumberFormat="1" applyFont="1" applyFill="1" applyAlignment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2" fillId="0" borderId="31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Fill="1" applyBorder="1" applyAlignment="1" applyProtection="1">
      <alignment vertical="center" wrapText="1"/>
    </xf>
    <xf numFmtId="164" fontId="23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12" xfId="0" applyNumberFormat="1" applyFont="1" applyFill="1" applyBorder="1" applyAlignment="1" applyProtection="1">
      <alignment vertical="center" wrapText="1"/>
      <protection locked="0"/>
    </xf>
    <xf numFmtId="49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shrinkToFit="1"/>
      <protection locked="0"/>
    </xf>
    <xf numFmtId="164" fontId="8" fillId="0" borderId="14" xfId="0" applyNumberFormat="1" applyFont="1" applyFill="1" applyBorder="1" applyAlignment="1" applyProtection="1">
      <alignment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27" fillId="0" borderId="0" xfId="0" applyNumberFormat="1" applyFont="1" applyFill="1" applyAlignment="1" applyProtection="1">
      <alignment horizontal="left" vertical="center" wrapText="1"/>
    </xf>
    <xf numFmtId="164" fontId="25" fillId="0" borderId="0" xfId="0" applyNumberFormat="1" applyFont="1" applyFill="1" applyAlignment="1" applyProtection="1">
      <alignment vertical="center" wrapText="1"/>
    </xf>
    <xf numFmtId="0" fontId="28" fillId="0" borderId="0" xfId="0" applyFont="1" applyAlignment="1" applyProtection="1">
      <alignment horizontal="right" vertical="top"/>
      <protection locked="0"/>
    </xf>
    <xf numFmtId="164" fontId="27" fillId="0" borderId="0" xfId="0" applyNumberFormat="1" applyFont="1" applyFill="1" applyAlignment="1">
      <alignment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7" xfId="0" quotePrefix="1" applyFont="1" applyFill="1" applyBorder="1" applyAlignment="1" applyProtection="1">
      <alignment horizontal="right" vertical="center" indent="1"/>
    </xf>
    <xf numFmtId="0" fontId="2" fillId="0" borderId="0" xfId="0" applyFont="1" applyFill="1" applyAlignment="1">
      <alignment vertical="center"/>
    </xf>
    <xf numFmtId="0" fontId="6" fillId="0" borderId="46" xfId="0" applyFont="1" applyFill="1" applyBorder="1" applyAlignment="1" applyProtection="1">
      <alignment vertical="center"/>
    </xf>
    <xf numFmtId="0" fontId="6" fillId="0" borderId="29" xfId="0" applyFont="1" applyFill="1" applyBorder="1" applyAlignment="1" applyProtection="1">
      <alignment horizontal="center" vertical="center"/>
    </xf>
    <xf numFmtId="49" fontId="6" fillId="0" borderId="47" xfId="0" applyNumberFormat="1" applyFont="1" applyFill="1" applyBorder="1" applyAlignment="1" applyProtection="1">
      <alignment horizontal="right" vertical="center" indent="1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22" fillId="0" borderId="0" xfId="0" applyFont="1" applyFill="1" applyAlignment="1">
      <alignment vertical="center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vertical="center" wrapText="1"/>
    </xf>
    <xf numFmtId="164" fontId="30" fillId="0" borderId="0" xfId="0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wrapText="1"/>
    </xf>
    <xf numFmtId="0" fontId="10" fillId="0" borderId="14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1" fillId="0" borderId="16" xfId="0" applyFont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164" fontId="7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48" xfId="0" applyFont="1" applyFill="1" applyBorder="1" applyAlignment="1" applyProtection="1">
      <alignment horizontal="center" vertical="center" wrapText="1"/>
    </xf>
    <xf numFmtId="0" fontId="6" fillId="0" borderId="51" xfId="0" applyFont="1" applyFill="1" applyBorder="1" applyAlignment="1" applyProtection="1">
      <alignment horizontal="center" vertical="center" wrapText="1"/>
    </xf>
    <xf numFmtId="164" fontId="7" fillId="0" borderId="40" xfId="0" applyNumberFormat="1" applyFont="1" applyFill="1" applyBorder="1" applyAlignment="1" applyProtection="1">
      <alignment horizontal="right" vertical="center" wrapText="1" indent="1"/>
    </xf>
    <xf numFmtId="0" fontId="31" fillId="0" borderId="0" xfId="0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28" xfId="1" applyNumberFormat="1" applyFont="1" applyFill="1" applyBorder="1" applyAlignment="1" applyProtection="1">
      <alignment horizontal="center" vertical="center" wrapText="1"/>
    </xf>
    <xf numFmtId="0" fontId="8" fillId="0" borderId="29" xfId="1" applyFont="1" applyFill="1" applyBorder="1" applyAlignment="1" applyProtection="1">
      <alignment horizontal="left" vertical="center" wrapText="1" indent="6"/>
    </xf>
    <xf numFmtId="16" fontId="0" fillId="0" borderId="0" xfId="0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40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right" vertical="center" wrapText="1" inden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53" xfId="0" applyFont="1" applyFill="1" applyBorder="1" applyAlignment="1" applyProtection="1">
      <alignment vertical="center" wrapText="1"/>
    </xf>
    <xf numFmtId="3" fontId="2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0" xfId="0" applyFont="1" applyFill="1" applyAlignment="1">
      <alignment vertical="center" wrapText="1"/>
    </xf>
    <xf numFmtId="165" fontId="26" fillId="0" borderId="0" xfId="5" applyNumberFormat="1" applyFont="1" applyFill="1" applyAlignment="1">
      <alignment vertical="center" wrapText="1"/>
    </xf>
    <xf numFmtId="165" fontId="26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65" fontId="30" fillId="0" borderId="0" xfId="0" applyNumberFormat="1" applyFont="1" applyFill="1" applyAlignment="1">
      <alignment vertical="center" wrapText="1"/>
    </xf>
    <xf numFmtId="165" fontId="30" fillId="0" borderId="0" xfId="5" applyNumberFormat="1" applyFont="1" applyFill="1" applyAlignment="1">
      <alignment vertical="center" wrapText="1"/>
    </xf>
    <xf numFmtId="165" fontId="0" fillId="0" borderId="0" xfId="5" applyNumberFormat="1" applyFont="1" applyFill="1" applyAlignment="1">
      <alignment vertical="center" wrapText="1"/>
    </xf>
    <xf numFmtId="0" fontId="28" fillId="0" borderId="0" xfId="0" applyFont="1" applyAlignment="1" applyProtection="1">
      <alignment horizontal="right" vertical="top"/>
    </xf>
    <xf numFmtId="164" fontId="27" fillId="0" borderId="0" xfId="0" applyNumberFormat="1" applyFont="1" applyFill="1" applyAlignment="1" applyProtection="1">
      <alignment vertical="center" wrapText="1"/>
    </xf>
    <xf numFmtId="49" fontId="6" fillId="0" borderId="2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6" fillId="0" borderId="46" xfId="0" applyFont="1" applyFill="1" applyBorder="1" applyAlignment="1" applyProtection="1">
      <alignment horizontal="center" vertical="center" wrapText="1"/>
    </xf>
    <xf numFmtId="49" fontId="6" fillId="0" borderId="47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left" vertical="center" wrapText="1" indent="1"/>
    </xf>
    <xf numFmtId="0" fontId="29" fillId="0" borderId="0" xfId="0" applyFont="1" applyFill="1" applyAlignment="1" applyProtection="1">
      <alignment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164" fontId="8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40" xfId="0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vertical="center" wrapText="1"/>
    </xf>
    <xf numFmtId="164" fontId="13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53" xfId="0" applyFont="1" applyBorder="1" applyAlignment="1" applyProtection="1">
      <alignment horizontal="left" wrapText="1" inden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right" vertical="center" wrapText="1" indent="1"/>
    </xf>
    <xf numFmtId="0" fontId="31" fillId="0" borderId="0" xfId="0" applyFont="1" applyFill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 indent="1"/>
    </xf>
    <xf numFmtId="164" fontId="7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2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0" fillId="0" borderId="0" xfId="0" applyFill="1" applyAlignment="1" applyProtection="1">
      <alignment horizontal="left" vertical="center" wrapText="1"/>
    </xf>
    <xf numFmtId="164" fontId="25" fillId="0" borderId="11" xfId="0" applyNumberFormat="1" applyFont="1" applyFill="1" applyBorder="1" applyAlignment="1" applyProtection="1">
      <alignment horizontal="left" vertical="center" shrinkToFit="1"/>
      <protection locked="0"/>
    </xf>
    <xf numFmtId="164" fontId="8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28" xfId="1" applyNumberFormat="1" applyFont="1" applyFill="1" applyBorder="1" applyAlignment="1" applyProtection="1">
      <alignment horizontal="left" vertical="center" wrapText="1" indent="1"/>
    </xf>
    <xf numFmtId="0" fontId="8" fillId="0" borderId="29" xfId="1" applyFont="1" applyFill="1" applyBorder="1" applyAlignment="1" applyProtection="1">
      <alignment horizontal="left" vertical="center" wrapText="1" indent="7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31" xfId="1" applyNumberFormat="1" applyFont="1" applyFill="1" applyBorder="1" applyAlignment="1" applyProtection="1">
      <alignment horizontal="right" vertical="center" wrapText="1" indent="1"/>
    </xf>
    <xf numFmtId="164" fontId="8" fillId="0" borderId="13" xfId="0" applyNumberFormat="1" applyFont="1" applyFill="1" applyBorder="1" applyAlignment="1" applyProtection="1">
      <alignment vertical="top" wrapText="1"/>
      <protection locked="0"/>
    </xf>
    <xf numFmtId="164" fontId="5" fillId="0" borderId="0" xfId="0" applyNumberFormat="1" applyFont="1" applyFill="1" applyAlignment="1" applyProtection="1">
      <alignment horizontal="right" wrapText="1"/>
    </xf>
    <xf numFmtId="164" fontId="6" fillId="0" borderId="4" xfId="0" applyNumberFormat="1" applyFont="1" applyFill="1" applyBorder="1" applyAlignment="1" applyProtection="1">
      <alignment horizontal="center" wrapText="1"/>
    </xf>
    <xf numFmtId="164" fontId="7" fillId="0" borderId="31" xfId="0" applyNumberFormat="1" applyFont="1" applyFill="1" applyBorder="1" applyAlignment="1" applyProtection="1">
      <alignment horizontal="center" vertical="center" wrapText="1"/>
    </xf>
    <xf numFmtId="164" fontId="25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12" xfId="0" applyNumberFormat="1" applyFont="1" applyFill="1" applyBorder="1" applyAlignment="1" applyProtection="1">
      <alignment vertical="center" wrapText="1"/>
      <protection locked="0"/>
    </xf>
    <xf numFmtId="49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15" xfId="0" applyNumberFormat="1" applyFont="1" applyFill="1" applyBorder="1" applyAlignment="1" applyProtection="1">
      <alignment vertical="center" wrapText="1"/>
    </xf>
    <xf numFmtId="164" fontId="25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14" xfId="0" applyNumberFormat="1" applyFont="1" applyFill="1" applyBorder="1" applyAlignment="1" applyProtection="1">
      <alignment vertical="center" wrapText="1"/>
      <protection locked="0"/>
    </xf>
    <xf numFmtId="49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22" xfId="0" applyNumberFormat="1" applyFont="1" applyFill="1" applyBorder="1" applyAlignment="1" applyProtection="1">
      <alignment vertical="center" wrapText="1"/>
    </xf>
    <xf numFmtId="164" fontId="6" fillId="0" borderId="3" xfId="0" applyNumberFormat="1" applyFont="1" applyFill="1" applyBorder="1" applyAlignment="1" applyProtection="1">
      <alignment vertical="center" wrapText="1"/>
    </xf>
    <xf numFmtId="164" fontId="6" fillId="2" borderId="3" xfId="0" applyNumberFormat="1" applyFont="1" applyFill="1" applyBorder="1" applyAlignment="1" applyProtection="1">
      <alignment vertical="center" wrapText="1"/>
    </xf>
    <xf numFmtId="164" fontId="6" fillId="0" borderId="4" xfId="0" applyNumberFormat="1" applyFont="1" applyFill="1" applyBorder="1" applyAlignment="1" applyProtection="1">
      <alignment vertical="center" wrapText="1"/>
    </xf>
    <xf numFmtId="164" fontId="8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1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" fillId="0" borderId="0" xfId="1" applyFont="1" applyFill="1" applyAlignment="1" applyProtection="1">
      <alignment horizontal="left" vertical="center" wrapText="1"/>
    </xf>
    <xf numFmtId="164" fontId="20" fillId="0" borderId="0" xfId="0" applyNumberFormat="1" applyFont="1" applyFill="1" applyAlignment="1" applyProtection="1">
      <alignment horizontal="center" textRotation="180" wrapText="1"/>
    </xf>
    <xf numFmtId="164" fontId="21" fillId="0" borderId="32" xfId="0" applyNumberFormat="1" applyFont="1" applyFill="1" applyBorder="1" applyAlignment="1" applyProtection="1">
      <alignment horizontal="center" vertical="center" wrapText="1"/>
    </xf>
    <xf numFmtId="164" fontId="21" fillId="0" borderId="33" xfId="0" applyNumberFormat="1" applyFont="1" applyFill="1" applyBorder="1" applyAlignment="1" applyProtection="1">
      <alignment horizontal="center" vertical="center" wrapText="1"/>
    </xf>
    <xf numFmtId="164" fontId="24" fillId="0" borderId="4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left" vertical="center" wrapText="1"/>
    </xf>
    <xf numFmtId="164" fontId="21" fillId="0" borderId="42" xfId="0" applyNumberFormat="1" applyFont="1" applyFill="1" applyBorder="1" applyAlignment="1" applyProtection="1">
      <alignment horizontal="center" vertical="center" wrapText="1"/>
    </xf>
    <xf numFmtId="164" fontId="21" fillId="0" borderId="43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 wrapText="1"/>
    </xf>
    <xf numFmtId="164" fontId="3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</cellXfs>
  <cellStyles count="6">
    <cellStyle name="Ezres 2" xfId="5"/>
    <cellStyle name="Hiperhivatkozás" xfId="2"/>
    <cellStyle name="Már látott hiperhivatkozás" xfId="3"/>
    <cellStyle name="Normál" xfId="0" builtinId="0"/>
    <cellStyle name="Normál 2" xfId="4"/>
    <cellStyle name="Normál_KVRENMUNK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7.%20k&#246;lts&#233;gvet&#233;s%20m&#243;dos&#237;t&#225;s%20teljes%2010%20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7/K&#246;lts&#233;gvet&#233;s%20m&#243;dos&#237;t&#225;s/2017.%2006.%2026/&#214;NK%202017.%20k&#246;lts&#233;gvet&#233;s%20m&#243;dos&#237;t&#225;s%20teljes%2006%2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2017.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2016. XII. 31-ig</v>
          </cell>
          <cell r="E3" t="str">
            <v>2017. évi előirányzat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2017. évi előirányzat BEVÉTELEK</v>
          </cell>
        </row>
      </sheetData>
      <sheetData sheetId="1">
        <row r="3">
          <cell r="C3" t="str">
            <v>2017. évi előirányzat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2016. XII. 31-ig</v>
          </cell>
        </row>
      </sheetData>
      <sheetData sheetId="12"/>
      <sheetData sheetId="13"/>
      <sheetData sheetId="14"/>
      <sheetData sheetId="15">
        <row r="158">
          <cell r="C158">
            <v>7</v>
          </cell>
        </row>
        <row r="159">
          <cell r="C159">
            <v>424</v>
          </cell>
        </row>
      </sheetData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G12"/>
  <sheetViews>
    <sheetView zoomScaleNormal="100" workbookViewId="0">
      <selection activeCell="B13" sqref="B13"/>
    </sheetView>
  </sheetViews>
  <sheetFormatPr defaultRowHeight="12.75"/>
  <cols>
    <col min="2" max="2" width="16.1640625" customWidth="1"/>
    <col min="3" max="3" width="17.83203125" customWidth="1"/>
    <col min="4" max="4" width="15.83203125" customWidth="1"/>
  </cols>
  <sheetData>
    <row r="10" spans="2:7" ht="90.75" customHeight="1">
      <c r="B10" s="307" t="s">
        <v>492</v>
      </c>
      <c r="C10" s="308"/>
      <c r="D10" s="308"/>
      <c r="E10" s="308"/>
      <c r="F10" s="308"/>
      <c r="G10" s="308"/>
    </row>
    <row r="11" spans="2:7" ht="30">
      <c r="B11" s="281"/>
      <c r="C11" s="282"/>
      <c r="D11" s="282"/>
      <c r="E11" s="282"/>
      <c r="F11" s="282"/>
      <c r="G11" s="282"/>
    </row>
    <row r="12" spans="2:7" ht="114.75" customHeight="1">
      <c r="B12" s="309" t="s">
        <v>493</v>
      </c>
      <c r="C12" s="310"/>
      <c r="D12" s="310"/>
      <c r="E12" s="310"/>
      <c r="F12" s="310"/>
      <c r="G12" s="310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tabSelected="1" topLeftCell="A91" zoomScaleNormal="100" zoomScaleSheetLayoutView="130" workbookViewId="0">
      <selection activeCell="C94" sqref="C94:C157"/>
    </sheetView>
  </sheetViews>
  <sheetFormatPr defaultRowHeight="12.75"/>
  <cols>
    <col min="1" max="1" width="19.5" style="232" customWidth="1"/>
    <col min="2" max="2" width="72" style="233" customWidth="1"/>
    <col min="3" max="3" width="25" style="234" customWidth="1"/>
    <col min="4" max="4" width="12" style="192" customWidth="1"/>
    <col min="5" max="5" width="20.83203125" style="192" bestFit="1" customWidth="1"/>
    <col min="6" max="6" width="17" style="192" bestFit="1" customWidth="1"/>
    <col min="7" max="16384" width="9.33203125" style="192"/>
  </cols>
  <sheetData>
    <row r="1" spans="1:5" ht="27" customHeight="1">
      <c r="A1" s="327" t="s">
        <v>501</v>
      </c>
      <c r="B1" s="328"/>
      <c r="C1" s="328"/>
    </row>
    <row r="2" spans="1:5" s="178" customFormat="1" ht="16.5" customHeight="1" thickBot="1">
      <c r="A2" s="175"/>
      <c r="B2" s="176"/>
      <c r="C2" s="177" t="s">
        <v>500</v>
      </c>
    </row>
    <row r="3" spans="1:5" s="182" customFormat="1" ht="21" customHeight="1">
      <c r="A3" s="179" t="s">
        <v>274</v>
      </c>
      <c r="B3" s="180" t="s">
        <v>400</v>
      </c>
      <c r="C3" s="181" t="s">
        <v>401</v>
      </c>
    </row>
    <row r="4" spans="1:5" s="182" customFormat="1" ht="16.5" thickBot="1">
      <c r="A4" s="183" t="s">
        <v>402</v>
      </c>
      <c r="B4" s="184" t="s">
        <v>427</v>
      </c>
      <c r="C4" s="185" t="s">
        <v>401</v>
      </c>
    </row>
    <row r="5" spans="1:5" s="188" customFormat="1" ht="15.95" customHeight="1" thickBot="1">
      <c r="A5" s="186"/>
      <c r="B5" s="186"/>
      <c r="C5" s="187" t="s">
        <v>271</v>
      </c>
    </row>
    <row r="6" spans="1:5" ht="13.5" thickBot="1">
      <c r="A6" s="189" t="s">
        <v>404</v>
      </c>
      <c r="B6" s="190" t="s">
        <v>405</v>
      </c>
      <c r="C6" s="191" t="s">
        <v>406</v>
      </c>
    </row>
    <row r="7" spans="1:5" s="196" customFormat="1" ht="12.95" customHeight="1" thickBot="1">
      <c r="A7" s="193"/>
      <c r="B7" s="194" t="s">
        <v>5</v>
      </c>
      <c r="C7" s="195" t="s">
        <v>6</v>
      </c>
    </row>
    <row r="8" spans="1:5" s="196" customFormat="1" ht="15.95" customHeight="1" thickBot="1">
      <c r="A8" s="197"/>
      <c r="B8" s="198" t="s">
        <v>272</v>
      </c>
      <c r="C8" s="199"/>
    </row>
    <row r="9" spans="1:5" s="196" customFormat="1" ht="12" customHeight="1" thickBot="1">
      <c r="A9" s="43" t="s">
        <v>7</v>
      </c>
      <c r="B9" s="11" t="s">
        <v>8</v>
      </c>
      <c r="C9" s="12">
        <v>518175431</v>
      </c>
    </row>
    <row r="10" spans="1:5" s="201" customFormat="1" ht="12" customHeight="1">
      <c r="A10" s="200" t="s">
        <v>9</v>
      </c>
      <c r="B10" s="15" t="s">
        <v>10</v>
      </c>
      <c r="C10" s="16">
        <v>198486000</v>
      </c>
    </row>
    <row r="11" spans="1:5" s="203" customFormat="1" ht="12" customHeight="1">
      <c r="A11" s="202" t="s">
        <v>11</v>
      </c>
      <c r="B11" s="18" t="s">
        <v>12</v>
      </c>
      <c r="C11" s="53">
        <v>102967135</v>
      </c>
    </row>
    <row r="12" spans="1:5" s="203" customFormat="1" ht="12" customHeight="1">
      <c r="A12" s="202" t="s">
        <v>13</v>
      </c>
      <c r="B12" s="18" t="s">
        <v>14</v>
      </c>
      <c r="C12" s="53">
        <v>181251535</v>
      </c>
    </row>
    <row r="13" spans="1:5" s="203" customFormat="1" ht="12" customHeight="1">
      <c r="A13" s="202" t="s">
        <v>15</v>
      </c>
      <c r="B13" s="18" t="s">
        <v>16</v>
      </c>
      <c r="C13" s="53">
        <v>7966320</v>
      </c>
    </row>
    <row r="14" spans="1:5" s="203" customFormat="1" ht="12" customHeight="1">
      <c r="A14" s="202" t="s">
        <v>17</v>
      </c>
      <c r="B14" s="18" t="s">
        <v>407</v>
      </c>
      <c r="C14" s="53">
        <v>27504441</v>
      </c>
      <c r="D14" s="238" t="s">
        <v>428</v>
      </c>
      <c r="E14" s="239">
        <v>3460000</v>
      </c>
    </row>
    <row r="15" spans="1:5" s="201" customFormat="1" ht="12" customHeight="1" thickBot="1">
      <c r="A15" s="205" t="s">
        <v>19</v>
      </c>
      <c r="B15" s="23" t="s">
        <v>20</v>
      </c>
      <c r="C15" s="53"/>
      <c r="D15" s="238" t="s">
        <v>429</v>
      </c>
      <c r="E15" s="239">
        <v>12760000</v>
      </c>
    </row>
    <row r="16" spans="1:5" s="201" customFormat="1" ht="12" customHeight="1" thickBot="1">
      <c r="A16" s="43" t="s">
        <v>21</v>
      </c>
      <c r="B16" s="22" t="s">
        <v>22</v>
      </c>
      <c r="C16" s="12">
        <v>354500098</v>
      </c>
      <c r="D16" s="238" t="s">
        <v>430</v>
      </c>
      <c r="E16" s="239">
        <v>6245112</v>
      </c>
    </row>
    <row r="17" spans="1:6" s="201" customFormat="1" ht="12" customHeight="1">
      <c r="A17" s="200" t="s">
        <v>23</v>
      </c>
      <c r="B17" s="15" t="s">
        <v>24</v>
      </c>
      <c r="C17" s="16"/>
      <c r="D17" s="238" t="s">
        <v>431</v>
      </c>
      <c r="E17" s="239">
        <v>191547834</v>
      </c>
    </row>
    <row r="18" spans="1:6" s="201" customFormat="1" ht="12" customHeight="1">
      <c r="A18" s="202" t="s">
        <v>25</v>
      </c>
      <c r="B18" s="18" t="s">
        <v>26</v>
      </c>
      <c r="C18" s="53"/>
      <c r="D18" s="238"/>
      <c r="E18" s="239">
        <v>103686495</v>
      </c>
    </row>
    <row r="19" spans="1:6" s="201" customFormat="1" ht="12" customHeight="1">
      <c r="A19" s="202" t="s">
        <v>27</v>
      </c>
      <c r="B19" s="18" t="s">
        <v>28</v>
      </c>
      <c r="C19" s="53"/>
      <c r="D19" s="203" t="s">
        <v>432</v>
      </c>
      <c r="E19" s="239">
        <v>661200</v>
      </c>
    </row>
    <row r="20" spans="1:6" s="201" customFormat="1" ht="12" customHeight="1">
      <c r="A20" s="202" t="s">
        <v>29</v>
      </c>
      <c r="B20" s="18" t="s">
        <v>30</v>
      </c>
      <c r="C20" s="53"/>
      <c r="E20" s="240">
        <f>SUM(E14:E19)</f>
        <v>318360641</v>
      </c>
    </row>
    <row r="21" spans="1:6" s="201" customFormat="1" ht="12" customHeight="1">
      <c r="A21" s="202" t="s">
        <v>31</v>
      </c>
      <c r="B21" s="18" t="s">
        <v>32</v>
      </c>
      <c r="C21" s="53">
        <v>354500098</v>
      </c>
      <c r="D21" s="238" t="s">
        <v>433</v>
      </c>
      <c r="E21" s="239">
        <v>1409100</v>
      </c>
    </row>
    <row r="22" spans="1:6" s="203" customFormat="1" ht="12" customHeight="1" thickBot="1">
      <c r="A22" s="205" t="s">
        <v>33</v>
      </c>
      <c r="B22" s="23" t="s">
        <v>34</v>
      </c>
      <c r="C22" s="57">
        <v>46082295</v>
      </c>
      <c r="D22" s="241" t="s">
        <v>434</v>
      </c>
      <c r="E22" s="239">
        <v>8403777</v>
      </c>
      <c r="F22" s="242">
        <f>+E21+E22+E23</f>
        <v>12422877</v>
      </c>
    </row>
    <row r="23" spans="1:6" s="203" customFormat="1" ht="12" customHeight="1" thickBot="1">
      <c r="A23" s="43" t="s">
        <v>35</v>
      </c>
      <c r="B23" s="11" t="s">
        <v>36</v>
      </c>
      <c r="C23" s="12">
        <v>154531977</v>
      </c>
      <c r="D23" s="203" t="s">
        <v>435</v>
      </c>
      <c r="E23" s="239">
        <v>2610000</v>
      </c>
    </row>
    <row r="24" spans="1:6" s="203" customFormat="1" ht="12" customHeight="1">
      <c r="A24" s="200" t="s">
        <v>37</v>
      </c>
      <c r="B24" s="15" t="s">
        <v>38</v>
      </c>
      <c r="C24" s="16"/>
      <c r="E24" s="242">
        <f>SUM(E20:E23)</f>
        <v>330783518</v>
      </c>
    </row>
    <row r="25" spans="1:6" s="201" customFormat="1" ht="12" customHeight="1">
      <c r="A25" s="202" t="s">
        <v>39</v>
      </c>
      <c r="B25" s="18" t="s">
        <v>40</v>
      </c>
      <c r="C25" s="53"/>
      <c r="D25" s="238" t="s">
        <v>436</v>
      </c>
      <c r="E25" s="239">
        <f>69337548+18143148</f>
        <v>87480696</v>
      </c>
    </row>
    <row r="26" spans="1:6" s="203" customFormat="1" ht="12" customHeight="1">
      <c r="A26" s="202" t="s">
        <v>41</v>
      </c>
      <c r="B26" s="18" t="s">
        <v>42</v>
      </c>
      <c r="C26" s="53"/>
      <c r="E26" s="242">
        <f>E24+E25</f>
        <v>418264214</v>
      </c>
    </row>
    <row r="27" spans="1:6" s="203" customFormat="1" ht="12" customHeight="1">
      <c r="A27" s="202" t="s">
        <v>43</v>
      </c>
      <c r="B27" s="18" t="s">
        <v>44</v>
      </c>
      <c r="C27" s="53"/>
    </row>
    <row r="28" spans="1:6" s="203" customFormat="1" ht="12" customHeight="1">
      <c r="A28" s="202" t="s">
        <v>45</v>
      </c>
      <c r="B28" s="18" t="s">
        <v>46</v>
      </c>
      <c r="C28" s="53">
        <v>154531977</v>
      </c>
    </row>
    <row r="29" spans="1:6" s="203" customFormat="1" ht="12" customHeight="1" thickBot="1">
      <c r="A29" s="205" t="s">
        <v>47</v>
      </c>
      <c r="B29" s="23" t="s">
        <v>48</v>
      </c>
      <c r="C29" s="57">
        <v>129589139</v>
      </c>
    </row>
    <row r="30" spans="1:6" s="203" customFormat="1" ht="12" customHeight="1" thickBot="1">
      <c r="A30" s="43" t="s">
        <v>49</v>
      </c>
      <c r="B30" s="11" t="s">
        <v>269</v>
      </c>
      <c r="C30" s="24">
        <v>100558000</v>
      </c>
    </row>
    <row r="31" spans="1:6" s="203" customFormat="1" ht="12" customHeight="1">
      <c r="A31" s="200" t="s">
        <v>51</v>
      </c>
      <c r="B31" s="15" t="s">
        <v>52</v>
      </c>
      <c r="C31" s="16"/>
    </row>
    <row r="32" spans="1:6" s="203" customFormat="1" ht="12" customHeight="1">
      <c r="A32" s="202" t="s">
        <v>53</v>
      </c>
      <c r="B32" s="18" t="s">
        <v>54</v>
      </c>
      <c r="C32" s="53">
        <v>15000</v>
      </c>
    </row>
    <row r="33" spans="1:6" s="203" customFormat="1" ht="12" customHeight="1">
      <c r="A33" s="202" t="s">
        <v>55</v>
      </c>
      <c r="B33" s="18" t="s">
        <v>56</v>
      </c>
      <c r="C33" s="53">
        <v>71000000</v>
      </c>
    </row>
    <row r="34" spans="1:6" s="203" customFormat="1" ht="12" customHeight="1">
      <c r="A34" s="202" t="s">
        <v>57</v>
      </c>
      <c r="B34" s="18" t="s">
        <v>58</v>
      </c>
      <c r="C34" s="53">
        <v>40000</v>
      </c>
      <c r="D34" s="203" t="s">
        <v>437</v>
      </c>
      <c r="E34" s="243">
        <v>1600000</v>
      </c>
    </row>
    <row r="35" spans="1:6" s="203" customFormat="1" ht="12" customHeight="1">
      <c r="A35" s="202" t="s">
        <v>59</v>
      </c>
      <c r="B35" s="18" t="s">
        <v>60</v>
      </c>
      <c r="C35" s="53">
        <v>13500000</v>
      </c>
      <c r="D35" s="203" t="s">
        <v>438</v>
      </c>
      <c r="E35" s="243">
        <v>3000</v>
      </c>
    </row>
    <row r="36" spans="1:6" s="203" customFormat="1" ht="12" customHeight="1">
      <c r="A36" s="202" t="s">
        <v>61</v>
      </c>
      <c r="B36" s="18" t="s">
        <v>62</v>
      </c>
      <c r="C36" s="53"/>
      <c r="D36" s="203" t="s">
        <v>439</v>
      </c>
      <c r="E36" s="243">
        <v>13000000</v>
      </c>
    </row>
    <row r="37" spans="1:6" s="203" customFormat="1" ht="12" customHeight="1" thickBot="1">
      <c r="A37" s="205" t="s">
        <v>63</v>
      </c>
      <c r="B37" s="25" t="s">
        <v>64</v>
      </c>
      <c r="C37" s="57">
        <v>16003000</v>
      </c>
      <c r="D37" s="203" t="s">
        <v>440</v>
      </c>
      <c r="E37" s="243">
        <v>400000</v>
      </c>
    </row>
    <row r="38" spans="1:6" s="203" customFormat="1" ht="12" customHeight="1" thickBot="1">
      <c r="A38" s="43" t="s">
        <v>65</v>
      </c>
      <c r="B38" s="11" t="s">
        <v>66</v>
      </c>
      <c r="C38" s="12">
        <v>19289060</v>
      </c>
      <c r="D38" s="203" t="s">
        <v>441</v>
      </c>
      <c r="E38" s="243">
        <v>1000000</v>
      </c>
    </row>
    <row r="39" spans="1:6" s="203" customFormat="1" ht="12" customHeight="1">
      <c r="A39" s="200" t="s">
        <v>67</v>
      </c>
      <c r="B39" s="15" t="s">
        <v>68</v>
      </c>
      <c r="C39" s="16"/>
      <c r="D39" s="203" t="s">
        <v>442</v>
      </c>
    </row>
    <row r="40" spans="1:6" s="203" customFormat="1" ht="12" customHeight="1">
      <c r="A40" s="202" t="s">
        <v>69</v>
      </c>
      <c r="B40" s="18" t="s">
        <v>70</v>
      </c>
      <c r="C40" s="53">
        <v>8400000</v>
      </c>
      <c r="D40" s="203" t="s">
        <v>443</v>
      </c>
      <c r="E40" s="243">
        <v>5200000</v>
      </c>
    </row>
    <row r="41" spans="1:6" s="203" customFormat="1" ht="12" customHeight="1">
      <c r="A41" s="202" t="s">
        <v>71</v>
      </c>
      <c r="B41" s="18" t="s">
        <v>72</v>
      </c>
      <c r="C41" s="53">
        <v>2100000</v>
      </c>
    </row>
    <row r="42" spans="1:6" s="203" customFormat="1" ht="12" customHeight="1">
      <c r="A42" s="202" t="s">
        <v>73</v>
      </c>
      <c r="B42" s="18" t="s">
        <v>74</v>
      </c>
      <c r="C42" s="53">
        <v>3500000</v>
      </c>
    </row>
    <row r="43" spans="1:6" s="203" customFormat="1" ht="12" customHeight="1">
      <c r="A43" s="202" t="s">
        <v>75</v>
      </c>
      <c r="B43" s="18" t="s">
        <v>76</v>
      </c>
      <c r="C43" s="53"/>
    </row>
    <row r="44" spans="1:6" s="203" customFormat="1" ht="12" customHeight="1">
      <c r="A44" s="202" t="s">
        <v>77</v>
      </c>
      <c r="B44" s="18" t="s">
        <v>78</v>
      </c>
      <c r="C44" s="53">
        <v>5289060</v>
      </c>
    </row>
    <row r="45" spans="1:6" s="203" customFormat="1" ht="12" customHeight="1">
      <c r="A45" s="202" t="s">
        <v>79</v>
      </c>
      <c r="B45" s="18" t="s">
        <v>80</v>
      </c>
      <c r="C45" s="53"/>
      <c r="E45" s="203" t="s">
        <v>444</v>
      </c>
    </row>
    <row r="46" spans="1:6" s="203" customFormat="1" ht="12" customHeight="1">
      <c r="A46" s="202" t="s">
        <v>81</v>
      </c>
      <c r="B46" s="18" t="s">
        <v>82</v>
      </c>
      <c r="C46" s="53"/>
      <c r="E46" s="203" t="s">
        <v>445</v>
      </c>
      <c r="F46" s="243">
        <v>1100000</v>
      </c>
    </row>
    <row r="47" spans="1:6" s="203" customFormat="1" ht="12" customHeight="1">
      <c r="A47" s="202" t="s">
        <v>83</v>
      </c>
      <c r="B47" s="18" t="s">
        <v>84</v>
      </c>
      <c r="C47" s="27"/>
      <c r="E47" s="203" t="s">
        <v>443</v>
      </c>
      <c r="F47" s="243">
        <v>7200000</v>
      </c>
    </row>
    <row r="48" spans="1:6" s="203" customFormat="1" ht="12" customHeight="1">
      <c r="A48" s="205" t="s">
        <v>85</v>
      </c>
      <c r="B48" s="23" t="s">
        <v>86</v>
      </c>
      <c r="C48" s="81"/>
      <c r="E48" s="203" t="s">
        <v>446</v>
      </c>
      <c r="F48" s="243">
        <v>100000</v>
      </c>
    </row>
    <row r="49" spans="1:6" s="203" customFormat="1" ht="12" customHeight="1" thickBot="1">
      <c r="A49" s="205" t="s">
        <v>87</v>
      </c>
      <c r="B49" s="23" t="s">
        <v>88</v>
      </c>
      <c r="C49" s="81"/>
      <c r="E49" s="203" t="s">
        <v>447</v>
      </c>
      <c r="F49" s="243"/>
    </row>
    <row r="50" spans="1:6" s="203" customFormat="1" ht="12" customHeight="1" thickBot="1">
      <c r="A50" s="43" t="s">
        <v>89</v>
      </c>
      <c r="B50" s="11" t="s">
        <v>90</v>
      </c>
      <c r="C50" s="12">
        <v>34182000</v>
      </c>
      <c r="F50" s="243"/>
    </row>
    <row r="51" spans="1:6" s="203" customFormat="1" ht="12" customHeight="1">
      <c r="A51" s="200" t="s">
        <v>91</v>
      </c>
      <c r="B51" s="15" t="s">
        <v>92</v>
      </c>
      <c r="C51" s="26"/>
      <c r="F51" s="243"/>
    </row>
    <row r="52" spans="1:6" s="203" customFormat="1" ht="12" customHeight="1">
      <c r="A52" s="202" t="s">
        <v>93</v>
      </c>
      <c r="B52" s="18" t="s">
        <v>94</v>
      </c>
      <c r="C52" s="27">
        <v>34182000</v>
      </c>
    </row>
    <row r="53" spans="1:6" s="203" customFormat="1" ht="12" customHeight="1">
      <c r="A53" s="202" t="s">
        <v>95</v>
      </c>
      <c r="B53" s="18" t="s">
        <v>96</v>
      </c>
      <c r="C53" s="27">
        <v>0</v>
      </c>
    </row>
    <row r="54" spans="1:6" s="203" customFormat="1" ht="12" customHeight="1">
      <c r="A54" s="202" t="s">
        <v>97</v>
      </c>
      <c r="B54" s="18" t="s">
        <v>98</v>
      </c>
      <c r="C54" s="27"/>
    </row>
    <row r="55" spans="1:6" s="203" customFormat="1" ht="12" customHeight="1" thickBot="1">
      <c r="A55" s="205" t="s">
        <v>99</v>
      </c>
      <c r="B55" s="23" t="s">
        <v>100</v>
      </c>
      <c r="C55" s="81"/>
    </row>
    <row r="56" spans="1:6" s="203" customFormat="1" ht="12" customHeight="1" thickBot="1">
      <c r="A56" s="43" t="s">
        <v>101</v>
      </c>
      <c r="B56" s="11" t="s">
        <v>102</v>
      </c>
      <c r="C56" s="12">
        <v>0</v>
      </c>
    </row>
    <row r="57" spans="1:6" s="203" customFormat="1" ht="12" customHeight="1">
      <c r="A57" s="200" t="s">
        <v>103</v>
      </c>
      <c r="B57" s="15" t="s">
        <v>104</v>
      </c>
      <c r="C57" s="16"/>
    </row>
    <row r="58" spans="1:6" s="203" customFormat="1" ht="12" customHeight="1">
      <c r="A58" s="202" t="s">
        <v>105</v>
      </c>
      <c r="B58" s="18" t="s">
        <v>106</v>
      </c>
      <c r="C58" s="53"/>
    </row>
    <row r="59" spans="1:6" s="203" customFormat="1" ht="12" customHeight="1">
      <c r="A59" s="202" t="s">
        <v>107</v>
      </c>
      <c r="B59" s="18" t="s">
        <v>108</v>
      </c>
      <c r="C59" s="53"/>
    </row>
    <row r="60" spans="1:6" s="203" customFormat="1" ht="12" customHeight="1" thickBot="1">
      <c r="A60" s="205" t="s">
        <v>109</v>
      </c>
      <c r="B60" s="23" t="s">
        <v>110</v>
      </c>
      <c r="C60" s="57"/>
    </row>
    <row r="61" spans="1:6" s="203" customFormat="1" ht="12" customHeight="1" thickBot="1">
      <c r="A61" s="43" t="s">
        <v>111</v>
      </c>
      <c r="B61" s="22" t="s">
        <v>112</v>
      </c>
      <c r="C61" s="12">
        <v>810000</v>
      </c>
    </row>
    <row r="62" spans="1:6" s="203" customFormat="1" ht="12" customHeight="1">
      <c r="A62" s="200" t="s">
        <v>113</v>
      </c>
      <c r="B62" s="15" t="s">
        <v>114</v>
      </c>
      <c r="C62" s="27"/>
    </row>
    <row r="63" spans="1:6" s="203" customFormat="1" ht="12" customHeight="1">
      <c r="A63" s="202" t="s">
        <v>115</v>
      </c>
      <c r="B63" s="18" t="s">
        <v>116</v>
      </c>
      <c r="C63" s="27">
        <v>810000</v>
      </c>
    </row>
    <row r="64" spans="1:6" s="203" customFormat="1" ht="12" customHeight="1">
      <c r="A64" s="202" t="s">
        <v>117</v>
      </c>
      <c r="B64" s="18" t="s">
        <v>118</v>
      </c>
      <c r="C64" s="27"/>
    </row>
    <row r="65" spans="1:3" s="203" customFormat="1" ht="12" customHeight="1" thickBot="1">
      <c r="A65" s="205" t="s">
        <v>119</v>
      </c>
      <c r="B65" s="23" t="s">
        <v>120</v>
      </c>
      <c r="C65" s="27"/>
    </row>
    <row r="66" spans="1:3" s="203" customFormat="1" ht="12" customHeight="1" thickBot="1">
      <c r="A66" s="43" t="s">
        <v>258</v>
      </c>
      <c r="B66" s="11" t="s">
        <v>122</v>
      </c>
      <c r="C66" s="24">
        <v>1182046566</v>
      </c>
    </row>
    <row r="67" spans="1:3" s="203" customFormat="1" ht="12" customHeight="1" thickBot="1">
      <c r="A67" s="207" t="s">
        <v>408</v>
      </c>
      <c r="B67" s="22" t="s">
        <v>124</v>
      </c>
      <c r="C67" s="12">
        <v>29896000</v>
      </c>
    </row>
    <row r="68" spans="1:3" s="203" customFormat="1" ht="12" customHeight="1">
      <c r="A68" s="200" t="s">
        <v>125</v>
      </c>
      <c r="B68" s="15" t="s">
        <v>126</v>
      </c>
      <c r="C68" s="27">
        <v>29896000</v>
      </c>
    </row>
    <row r="69" spans="1:3" s="203" customFormat="1" ht="12" customHeight="1">
      <c r="A69" s="202" t="s">
        <v>127</v>
      </c>
      <c r="B69" s="18" t="s">
        <v>128</v>
      </c>
      <c r="C69" s="27"/>
    </row>
    <row r="70" spans="1:3" s="203" customFormat="1" ht="12" customHeight="1" thickBot="1">
      <c r="A70" s="205" t="s">
        <v>129</v>
      </c>
      <c r="B70" s="208" t="s">
        <v>409</v>
      </c>
      <c r="C70" s="27"/>
    </row>
    <row r="71" spans="1:3" s="203" customFormat="1" ht="12" customHeight="1" thickBot="1">
      <c r="A71" s="207" t="s">
        <v>131</v>
      </c>
      <c r="B71" s="22" t="s">
        <v>132</v>
      </c>
      <c r="C71" s="12">
        <v>0</v>
      </c>
    </row>
    <row r="72" spans="1:3" s="203" customFormat="1" ht="12" customHeight="1">
      <c r="A72" s="200" t="s">
        <v>133</v>
      </c>
      <c r="B72" s="15" t="s">
        <v>134</v>
      </c>
      <c r="C72" s="27"/>
    </row>
    <row r="73" spans="1:3" s="203" customFormat="1" ht="12" customHeight="1">
      <c r="A73" s="202" t="s">
        <v>135</v>
      </c>
      <c r="B73" s="18" t="s">
        <v>136</v>
      </c>
      <c r="C73" s="27"/>
    </row>
    <row r="74" spans="1:3" s="203" customFormat="1" ht="12" customHeight="1">
      <c r="A74" s="202" t="s">
        <v>137</v>
      </c>
      <c r="B74" s="18" t="s">
        <v>138</v>
      </c>
      <c r="C74" s="27"/>
    </row>
    <row r="75" spans="1:3" s="203" customFormat="1" ht="12" customHeight="1" thickBot="1">
      <c r="A75" s="205" t="s">
        <v>139</v>
      </c>
      <c r="B75" s="23" t="s">
        <v>140</v>
      </c>
      <c r="C75" s="27"/>
    </row>
    <row r="76" spans="1:3" s="203" customFormat="1" ht="12" customHeight="1" thickBot="1">
      <c r="A76" s="207" t="s">
        <v>141</v>
      </c>
      <c r="B76" s="22" t="s">
        <v>142</v>
      </c>
      <c r="C76" s="12">
        <v>189394975</v>
      </c>
    </row>
    <row r="77" spans="1:3" s="203" customFormat="1" ht="12" customHeight="1">
      <c r="A77" s="200" t="s">
        <v>143</v>
      </c>
      <c r="B77" s="15" t="s">
        <v>144</v>
      </c>
      <c r="C77" s="27">
        <v>189394975</v>
      </c>
    </row>
    <row r="78" spans="1:3" s="203" customFormat="1" ht="12" customHeight="1" thickBot="1">
      <c r="A78" s="205" t="s">
        <v>145</v>
      </c>
      <c r="B78" s="23" t="s">
        <v>146</v>
      </c>
      <c r="C78" s="27"/>
    </row>
    <row r="79" spans="1:3" s="201" customFormat="1" ht="12" customHeight="1" thickBot="1">
      <c r="A79" s="207" t="s">
        <v>147</v>
      </c>
      <c r="B79" s="22" t="s">
        <v>148</v>
      </c>
      <c r="C79" s="12">
        <v>0</v>
      </c>
    </row>
    <row r="80" spans="1:3" s="203" customFormat="1" ht="12" customHeight="1">
      <c r="A80" s="200" t="s">
        <v>149</v>
      </c>
      <c r="B80" s="15" t="s">
        <v>150</v>
      </c>
      <c r="C80" s="27"/>
    </row>
    <row r="81" spans="1:3" s="203" customFormat="1" ht="12" customHeight="1">
      <c r="A81" s="202" t="s">
        <v>151</v>
      </c>
      <c r="B81" s="18" t="s">
        <v>152</v>
      </c>
      <c r="C81" s="27"/>
    </row>
    <row r="82" spans="1:3" s="203" customFormat="1" ht="12" customHeight="1" thickBot="1">
      <c r="A82" s="205" t="s">
        <v>153</v>
      </c>
      <c r="B82" s="23" t="s">
        <v>154</v>
      </c>
      <c r="C82" s="27"/>
    </row>
    <row r="83" spans="1:3" s="203" customFormat="1" ht="12" customHeight="1" thickBot="1">
      <c r="A83" s="207" t="s">
        <v>155</v>
      </c>
      <c r="B83" s="22" t="s">
        <v>156</v>
      </c>
      <c r="C83" s="12">
        <v>0</v>
      </c>
    </row>
    <row r="84" spans="1:3" s="203" customFormat="1" ht="12" customHeight="1">
      <c r="A84" s="209" t="s">
        <v>157</v>
      </c>
      <c r="B84" s="15" t="s">
        <v>158</v>
      </c>
      <c r="C84" s="27"/>
    </row>
    <row r="85" spans="1:3" s="203" customFormat="1" ht="12" customHeight="1">
      <c r="A85" s="210" t="s">
        <v>159</v>
      </c>
      <c r="B85" s="18" t="s">
        <v>160</v>
      </c>
      <c r="C85" s="27"/>
    </row>
    <row r="86" spans="1:3" s="203" customFormat="1" ht="12" customHeight="1">
      <c r="A86" s="210" t="s">
        <v>161</v>
      </c>
      <c r="B86" s="18" t="s">
        <v>162</v>
      </c>
      <c r="C86" s="27"/>
    </row>
    <row r="87" spans="1:3" s="201" customFormat="1" ht="12" customHeight="1" thickBot="1">
      <c r="A87" s="211" t="s">
        <v>163</v>
      </c>
      <c r="B87" s="23" t="s">
        <v>164</v>
      </c>
      <c r="C87" s="27"/>
    </row>
    <row r="88" spans="1:3" s="201" customFormat="1" ht="12" customHeight="1" thickBot="1">
      <c r="A88" s="207" t="s">
        <v>165</v>
      </c>
      <c r="B88" s="22" t="s">
        <v>166</v>
      </c>
      <c r="C88" s="34"/>
    </row>
    <row r="89" spans="1:3" s="201" customFormat="1" ht="12" customHeight="1" thickBot="1">
      <c r="A89" s="207" t="s">
        <v>410</v>
      </c>
      <c r="B89" s="22" t="s">
        <v>168</v>
      </c>
      <c r="C89" s="34"/>
    </row>
    <row r="90" spans="1:3" s="201" customFormat="1" ht="12" customHeight="1" thickBot="1">
      <c r="A90" s="207" t="s">
        <v>411</v>
      </c>
      <c r="B90" s="35" t="s">
        <v>170</v>
      </c>
      <c r="C90" s="24">
        <v>219290975</v>
      </c>
    </row>
    <row r="91" spans="1:3" s="201" customFormat="1" ht="12" customHeight="1" thickBot="1">
      <c r="A91" s="212" t="s">
        <v>412</v>
      </c>
      <c r="B91" s="37" t="s">
        <v>413</v>
      </c>
      <c r="C91" s="24">
        <v>1401337541</v>
      </c>
    </row>
    <row r="92" spans="1:3" s="203" customFormat="1" ht="15" customHeight="1" thickBot="1">
      <c r="A92" s="213"/>
      <c r="B92" s="214"/>
      <c r="C92" s="215"/>
    </row>
    <row r="93" spans="1:3" s="196" customFormat="1" ht="16.5" customHeight="1" thickBot="1">
      <c r="A93" s="216"/>
      <c r="B93" s="217" t="s">
        <v>273</v>
      </c>
      <c r="C93" s="218"/>
    </row>
    <row r="94" spans="1:3" s="219" customFormat="1" ht="12" customHeight="1" thickBot="1">
      <c r="A94" s="6" t="s">
        <v>7</v>
      </c>
      <c r="B94" s="47" t="s">
        <v>414</v>
      </c>
      <c r="C94" s="48">
        <v>597730207</v>
      </c>
    </row>
    <row r="95" spans="1:3" ht="12" customHeight="1">
      <c r="A95" s="220" t="s">
        <v>9</v>
      </c>
      <c r="B95" s="50" t="s">
        <v>177</v>
      </c>
      <c r="C95" s="82">
        <v>281568939</v>
      </c>
    </row>
    <row r="96" spans="1:3" ht="12" customHeight="1">
      <c r="A96" s="202" t="s">
        <v>11</v>
      </c>
      <c r="B96" s="52" t="s">
        <v>178</v>
      </c>
      <c r="C96" s="53">
        <v>37346717</v>
      </c>
    </row>
    <row r="97" spans="1:5" ht="12" customHeight="1">
      <c r="A97" s="202" t="s">
        <v>13</v>
      </c>
      <c r="B97" s="52" t="s">
        <v>179</v>
      </c>
      <c r="C97" s="57">
        <v>215980859</v>
      </c>
    </row>
    <row r="98" spans="1:5" ht="12" customHeight="1">
      <c r="A98" s="202"/>
      <c r="B98" s="221" t="s">
        <v>415</v>
      </c>
      <c r="C98" s="57"/>
    </row>
    <row r="99" spans="1:5" ht="12" customHeight="1">
      <c r="A99" s="202" t="s">
        <v>15</v>
      </c>
      <c r="B99" s="55" t="s">
        <v>180</v>
      </c>
      <c r="C99" s="57">
        <v>24760000</v>
      </c>
    </row>
    <row r="100" spans="1:5" ht="12" customHeight="1">
      <c r="A100" s="202" t="s">
        <v>181</v>
      </c>
      <c r="B100" s="56" t="s">
        <v>182</v>
      </c>
      <c r="C100" s="57">
        <v>31309475</v>
      </c>
    </row>
    <row r="101" spans="1:5" ht="12" customHeight="1">
      <c r="A101" s="202" t="s">
        <v>19</v>
      </c>
      <c r="B101" s="52" t="s">
        <v>416</v>
      </c>
      <c r="C101" s="57">
        <v>409475</v>
      </c>
    </row>
    <row r="102" spans="1:5" ht="12" customHeight="1">
      <c r="A102" s="202" t="s">
        <v>184</v>
      </c>
      <c r="B102" s="59" t="s">
        <v>185</v>
      </c>
      <c r="C102" s="57"/>
    </row>
    <row r="103" spans="1:5" ht="12" customHeight="1">
      <c r="A103" s="202" t="s">
        <v>186</v>
      </c>
      <c r="B103" s="59" t="s">
        <v>187</v>
      </c>
      <c r="C103" s="57"/>
    </row>
    <row r="104" spans="1:5" ht="12" customHeight="1">
      <c r="A104" s="202" t="s">
        <v>188</v>
      </c>
      <c r="B104" s="59" t="s">
        <v>189</v>
      </c>
      <c r="C104" s="57"/>
      <c r="E104" s="244"/>
    </row>
    <row r="105" spans="1:5" ht="12" customHeight="1">
      <c r="A105" s="202" t="s">
        <v>190</v>
      </c>
      <c r="B105" s="60" t="s">
        <v>191</v>
      </c>
      <c r="C105" s="57"/>
      <c r="D105" s="192" t="s">
        <v>448</v>
      </c>
      <c r="E105" s="244"/>
    </row>
    <row r="106" spans="1:5" ht="12" customHeight="1">
      <c r="A106" s="202" t="s">
        <v>192</v>
      </c>
      <c r="B106" s="60" t="s">
        <v>193</v>
      </c>
      <c r="C106" s="57"/>
      <c r="D106" s="192" t="s">
        <v>449</v>
      </c>
      <c r="E106" s="244">
        <v>100000</v>
      </c>
    </row>
    <row r="107" spans="1:5" ht="12" customHeight="1">
      <c r="A107" s="202" t="s">
        <v>194</v>
      </c>
      <c r="B107" s="59" t="s">
        <v>195</v>
      </c>
      <c r="C107" s="57">
        <v>1600000</v>
      </c>
      <c r="D107" s="192" t="s">
        <v>450</v>
      </c>
      <c r="E107" s="244">
        <v>1500000</v>
      </c>
    </row>
    <row r="108" spans="1:5" ht="12" customHeight="1">
      <c r="A108" s="202" t="s">
        <v>196</v>
      </c>
      <c r="B108" s="59" t="s">
        <v>197</v>
      </c>
      <c r="C108" s="57"/>
      <c r="D108" s="192" t="s">
        <v>451</v>
      </c>
      <c r="E108" s="244"/>
    </row>
    <row r="109" spans="1:5" ht="12" customHeight="1">
      <c r="A109" s="202" t="s">
        <v>198</v>
      </c>
      <c r="B109" s="60" t="s">
        <v>199</v>
      </c>
      <c r="C109" s="57">
        <v>2000000</v>
      </c>
      <c r="D109" s="192" t="s">
        <v>452</v>
      </c>
      <c r="E109" s="244"/>
    </row>
    <row r="110" spans="1:5" ht="12" customHeight="1">
      <c r="A110" s="222" t="s">
        <v>200</v>
      </c>
      <c r="B110" s="58" t="s">
        <v>201</v>
      </c>
      <c r="C110" s="57"/>
      <c r="D110" s="192" t="s">
        <v>453</v>
      </c>
      <c r="E110" s="244"/>
    </row>
    <row r="111" spans="1:5" ht="12" customHeight="1">
      <c r="A111" s="202" t="s">
        <v>202</v>
      </c>
      <c r="B111" s="58" t="s">
        <v>203</v>
      </c>
      <c r="C111" s="57"/>
      <c r="E111" s="244"/>
    </row>
    <row r="112" spans="1:5" ht="12" customHeight="1">
      <c r="A112" s="202" t="s">
        <v>204</v>
      </c>
      <c r="B112" s="60" t="s">
        <v>205</v>
      </c>
      <c r="C112" s="53">
        <v>27300000</v>
      </c>
      <c r="D112" s="192" t="s">
        <v>454</v>
      </c>
      <c r="E112" s="244">
        <v>2100000</v>
      </c>
    </row>
    <row r="113" spans="1:5" ht="12" customHeight="1">
      <c r="A113" s="202" t="s">
        <v>206</v>
      </c>
      <c r="B113" s="55" t="s">
        <v>207</v>
      </c>
      <c r="C113" s="53">
        <v>6764217</v>
      </c>
      <c r="D113" s="192" t="s">
        <v>455</v>
      </c>
      <c r="E113" s="244">
        <v>300000</v>
      </c>
    </row>
    <row r="114" spans="1:5" ht="12" customHeight="1">
      <c r="A114" s="205" t="s">
        <v>208</v>
      </c>
      <c r="B114" s="52" t="s">
        <v>417</v>
      </c>
      <c r="C114" s="57">
        <v>6764217</v>
      </c>
      <c r="D114" s="192" t="s">
        <v>456</v>
      </c>
      <c r="E114" s="244">
        <v>200000</v>
      </c>
    </row>
    <row r="115" spans="1:5" ht="12" customHeight="1" thickBot="1">
      <c r="A115" s="223" t="s">
        <v>210</v>
      </c>
      <c r="B115" s="224" t="s">
        <v>418</v>
      </c>
      <c r="C115" s="83"/>
      <c r="D115" s="192" t="s">
        <v>457</v>
      </c>
      <c r="E115" s="244">
        <v>200000</v>
      </c>
    </row>
    <row r="116" spans="1:5" ht="12" customHeight="1" thickBot="1">
      <c r="A116" s="43" t="s">
        <v>21</v>
      </c>
      <c r="B116" s="63" t="s">
        <v>212</v>
      </c>
      <c r="C116" s="12">
        <v>292969051</v>
      </c>
      <c r="D116" s="192" t="s">
        <v>458</v>
      </c>
      <c r="E116" s="244">
        <v>500000</v>
      </c>
    </row>
    <row r="117" spans="1:5" ht="12" customHeight="1">
      <c r="A117" s="200" t="s">
        <v>23</v>
      </c>
      <c r="B117" s="52" t="s">
        <v>213</v>
      </c>
      <c r="C117" s="16">
        <v>261014524</v>
      </c>
      <c r="D117" s="192" t="s">
        <v>459</v>
      </c>
      <c r="E117" s="244">
        <v>1000000</v>
      </c>
    </row>
    <row r="118" spans="1:5" ht="12" customHeight="1">
      <c r="A118" s="200" t="s">
        <v>25</v>
      </c>
      <c r="B118" s="64" t="s">
        <v>214</v>
      </c>
      <c r="C118" s="16"/>
      <c r="D118" s="192" t="s">
        <v>460</v>
      </c>
      <c r="E118" s="244">
        <v>18000000</v>
      </c>
    </row>
    <row r="119" spans="1:5" ht="12" customHeight="1">
      <c r="A119" s="200" t="s">
        <v>27</v>
      </c>
      <c r="B119" s="64" t="s">
        <v>215</v>
      </c>
      <c r="C119" s="53">
        <v>31954527</v>
      </c>
    </row>
    <row r="120" spans="1:5" ht="12" customHeight="1">
      <c r="A120" s="200" t="s">
        <v>29</v>
      </c>
      <c r="B120" s="64" t="s">
        <v>216</v>
      </c>
      <c r="C120" s="65"/>
    </row>
    <row r="121" spans="1:5" ht="12" customHeight="1">
      <c r="A121" s="200" t="s">
        <v>31</v>
      </c>
      <c r="B121" s="21" t="s">
        <v>217</v>
      </c>
      <c r="C121" s="65">
        <v>0</v>
      </c>
    </row>
    <row r="122" spans="1:5" ht="12" customHeight="1">
      <c r="A122" s="200" t="s">
        <v>33</v>
      </c>
      <c r="B122" s="19" t="s">
        <v>218</v>
      </c>
      <c r="C122" s="65"/>
    </row>
    <row r="123" spans="1:5" ht="12" customHeight="1">
      <c r="A123" s="200" t="s">
        <v>219</v>
      </c>
      <c r="B123" s="66" t="s">
        <v>220</v>
      </c>
      <c r="C123" s="65"/>
    </row>
    <row r="124" spans="1:5" ht="12" customHeight="1">
      <c r="A124" s="200" t="s">
        <v>221</v>
      </c>
      <c r="B124" s="60" t="s">
        <v>193</v>
      </c>
      <c r="C124" s="65"/>
    </row>
    <row r="125" spans="1:5" ht="12" customHeight="1">
      <c r="A125" s="200" t="s">
        <v>222</v>
      </c>
      <c r="B125" s="60" t="s">
        <v>223</v>
      </c>
      <c r="C125" s="65"/>
    </row>
    <row r="126" spans="1:5" ht="12" customHeight="1">
      <c r="A126" s="200" t="s">
        <v>224</v>
      </c>
      <c r="B126" s="60" t="s">
        <v>225</v>
      </c>
      <c r="C126" s="65"/>
    </row>
    <row r="127" spans="1:5" ht="12" customHeight="1">
      <c r="A127" s="200" t="s">
        <v>226</v>
      </c>
      <c r="B127" s="60" t="s">
        <v>199</v>
      </c>
      <c r="C127" s="65"/>
    </row>
    <row r="128" spans="1:5" ht="12" customHeight="1">
      <c r="A128" s="200" t="s">
        <v>227</v>
      </c>
      <c r="B128" s="60" t="s">
        <v>228</v>
      </c>
      <c r="C128" s="65"/>
    </row>
    <row r="129" spans="1:11" ht="12" customHeight="1" thickBot="1">
      <c r="A129" s="222" t="s">
        <v>229</v>
      </c>
      <c r="B129" s="60" t="s">
        <v>230</v>
      </c>
      <c r="C129" s="67"/>
    </row>
    <row r="130" spans="1:11" ht="12" customHeight="1" thickBot="1">
      <c r="A130" s="43" t="s">
        <v>35</v>
      </c>
      <c r="B130" s="68" t="s">
        <v>231</v>
      </c>
      <c r="C130" s="12">
        <v>890699258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19" customFormat="1" ht="12" customHeight="1">
      <c r="A132" s="200" t="s">
        <v>51</v>
      </c>
      <c r="B132" s="69" t="s">
        <v>419</v>
      </c>
      <c r="C132" s="65">
        <v>3532000</v>
      </c>
    </row>
    <row r="133" spans="1:11" ht="12" customHeight="1">
      <c r="A133" s="200" t="s">
        <v>53</v>
      </c>
      <c r="B133" s="69" t="s">
        <v>235</v>
      </c>
      <c r="C133" s="65"/>
    </row>
    <row r="134" spans="1:11" ht="12" customHeight="1" thickBot="1">
      <c r="A134" s="222" t="s">
        <v>55</v>
      </c>
      <c r="B134" s="70" t="s">
        <v>420</v>
      </c>
      <c r="C134" s="65"/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00" t="s">
        <v>67</v>
      </c>
      <c r="B136" s="69" t="s">
        <v>238</v>
      </c>
      <c r="C136" s="65"/>
    </row>
    <row r="137" spans="1:11" ht="12" customHeight="1">
      <c r="A137" s="200" t="s">
        <v>69</v>
      </c>
      <c r="B137" s="69" t="s">
        <v>239</v>
      </c>
      <c r="C137" s="65"/>
    </row>
    <row r="138" spans="1:11" ht="12" customHeight="1">
      <c r="A138" s="200" t="s">
        <v>71</v>
      </c>
      <c r="B138" s="69" t="s">
        <v>240</v>
      </c>
      <c r="C138" s="65"/>
    </row>
    <row r="139" spans="1:11" ht="12" customHeight="1">
      <c r="A139" s="200" t="s">
        <v>73</v>
      </c>
      <c r="B139" s="69" t="s">
        <v>421</v>
      </c>
      <c r="C139" s="65"/>
    </row>
    <row r="140" spans="1:11" ht="12" customHeight="1">
      <c r="A140" s="200" t="s">
        <v>75</v>
      </c>
      <c r="B140" s="69" t="s">
        <v>242</v>
      </c>
      <c r="C140" s="65"/>
    </row>
    <row r="141" spans="1:11" s="219" customFormat="1" ht="12" customHeight="1" thickBot="1">
      <c r="A141" s="222" t="s">
        <v>77</v>
      </c>
      <c r="B141" s="70" t="s">
        <v>243</v>
      </c>
      <c r="C141" s="65"/>
    </row>
    <row r="142" spans="1:11" ht="12" customHeight="1" thickBot="1">
      <c r="A142" s="43" t="s">
        <v>89</v>
      </c>
      <c r="B142" s="68" t="s">
        <v>422</v>
      </c>
      <c r="C142" s="24">
        <v>507106283</v>
      </c>
      <c r="K142" s="225"/>
    </row>
    <row r="143" spans="1:11">
      <c r="A143" s="200" t="s">
        <v>91</v>
      </c>
      <c r="B143" s="69" t="s">
        <v>245</v>
      </c>
      <c r="C143" s="65"/>
    </row>
    <row r="144" spans="1:11" ht="12" customHeight="1">
      <c r="A144" s="200" t="s">
        <v>93</v>
      </c>
      <c r="B144" s="69" t="s">
        <v>246</v>
      </c>
      <c r="C144" s="65">
        <v>18143148</v>
      </c>
    </row>
    <row r="145" spans="1:6" s="219" customFormat="1" ht="12" customHeight="1">
      <c r="A145" s="200" t="s">
        <v>95</v>
      </c>
      <c r="B145" s="69" t="s">
        <v>423</v>
      </c>
      <c r="C145" s="65">
        <v>488009846</v>
      </c>
    </row>
    <row r="146" spans="1:6" s="219" customFormat="1" ht="12" customHeight="1">
      <c r="A146" s="200" t="s">
        <v>97</v>
      </c>
      <c r="B146" s="69" t="s">
        <v>247</v>
      </c>
      <c r="C146" s="65"/>
    </row>
    <row r="147" spans="1:6" s="219" customFormat="1" ht="12" customHeight="1" thickBot="1">
      <c r="A147" s="222" t="s">
        <v>99</v>
      </c>
      <c r="B147" s="70" t="s">
        <v>248</v>
      </c>
      <c r="C147" s="65">
        <v>953289</v>
      </c>
    </row>
    <row r="148" spans="1:6" s="219" customFormat="1" ht="12" customHeight="1" thickBot="1">
      <c r="A148" s="43" t="s">
        <v>249</v>
      </c>
      <c r="B148" s="68" t="s">
        <v>250</v>
      </c>
      <c r="C148" s="71">
        <v>0</v>
      </c>
    </row>
    <row r="149" spans="1:6" s="219" customFormat="1" ht="12" customHeight="1">
      <c r="A149" s="200" t="s">
        <v>103</v>
      </c>
      <c r="B149" s="69" t="s">
        <v>251</v>
      </c>
      <c r="C149" s="65"/>
    </row>
    <row r="150" spans="1:6" s="219" customFormat="1" ht="12" customHeight="1">
      <c r="A150" s="200" t="s">
        <v>105</v>
      </c>
      <c r="B150" s="69" t="s">
        <v>252</v>
      </c>
      <c r="C150" s="65"/>
    </row>
    <row r="151" spans="1:6" s="219" customFormat="1" ht="12" customHeight="1">
      <c r="A151" s="200" t="s">
        <v>107</v>
      </c>
      <c r="B151" s="69" t="s">
        <v>253</v>
      </c>
      <c r="C151" s="65"/>
    </row>
    <row r="152" spans="1:6" ht="12.75" customHeight="1">
      <c r="A152" s="200" t="s">
        <v>109</v>
      </c>
      <c r="B152" s="69" t="s">
        <v>424</v>
      </c>
      <c r="C152" s="65"/>
    </row>
    <row r="153" spans="1:6" ht="12.75" customHeight="1" thickBot="1">
      <c r="A153" s="222" t="s">
        <v>255</v>
      </c>
      <c r="B153" s="70" t="s">
        <v>256</v>
      </c>
      <c r="C153" s="67"/>
    </row>
    <row r="154" spans="1:6" ht="12.75" customHeight="1" thickBot="1">
      <c r="A154" s="226" t="s">
        <v>111</v>
      </c>
      <c r="B154" s="68" t="s">
        <v>257</v>
      </c>
      <c r="C154" s="71"/>
    </row>
    <row r="155" spans="1:6" ht="12" customHeight="1" thickBot="1">
      <c r="A155" s="226" t="s">
        <v>258</v>
      </c>
      <c r="B155" s="68" t="s">
        <v>259</v>
      </c>
      <c r="C155" s="71"/>
    </row>
    <row r="156" spans="1:6" ht="15" customHeight="1" thickBot="1">
      <c r="A156" s="43" t="s">
        <v>260</v>
      </c>
      <c r="B156" s="68" t="s">
        <v>261</v>
      </c>
      <c r="C156" s="73">
        <v>510638283</v>
      </c>
    </row>
    <row r="157" spans="1:6" ht="13.5" thickBot="1">
      <c r="A157" s="231" t="s">
        <v>262</v>
      </c>
      <c r="B157" s="77" t="s">
        <v>263</v>
      </c>
      <c r="C157" s="73">
        <v>1401337541</v>
      </c>
      <c r="F157" s="151">
        <f>C157-C91</f>
        <v>0</v>
      </c>
    </row>
    <row r="158" spans="1:6" ht="15" customHeight="1" thickBot="1"/>
    <row r="159" spans="1:6" ht="14.25" customHeight="1" thickBot="1">
      <c r="A159" s="235" t="s">
        <v>425</v>
      </c>
      <c r="B159" s="236"/>
      <c r="C159" s="237">
        <v>7</v>
      </c>
    </row>
    <row r="160" spans="1:6" ht="13.5" thickBot="1">
      <c r="A160" s="235" t="s">
        <v>426</v>
      </c>
      <c r="B160" s="236"/>
      <c r="C160" s="237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6.3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27.75" customHeight="1">
      <c r="A1" s="327" t="s">
        <v>502</v>
      </c>
      <c r="B1" s="327"/>
      <c r="C1" s="327"/>
    </row>
    <row r="2" spans="1:3" s="246" customFormat="1" ht="21" customHeight="1" thickBot="1">
      <c r="A2" s="175"/>
      <c r="B2" s="176"/>
      <c r="C2" s="245" t="s">
        <v>531</v>
      </c>
    </row>
    <row r="3" spans="1:3" s="248" customFormat="1" ht="34.5" customHeight="1">
      <c r="A3" s="179" t="s">
        <v>461</v>
      </c>
      <c r="B3" s="180" t="s">
        <v>487</v>
      </c>
      <c r="C3" s="247" t="s">
        <v>486</v>
      </c>
    </row>
    <row r="4" spans="1:3" s="248" customFormat="1" ht="24.75" thickBot="1">
      <c r="A4" s="249" t="s">
        <v>402</v>
      </c>
      <c r="B4" s="184" t="s">
        <v>403</v>
      </c>
      <c r="C4" s="250"/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64956525</v>
      </c>
    </row>
    <row r="10" spans="1:3" s="257" customFormat="1" ht="12" customHeight="1">
      <c r="A10" s="258" t="s">
        <v>9</v>
      </c>
      <c r="B10" s="50" t="s">
        <v>68</v>
      </c>
      <c r="C10" s="259">
        <v>6299213</v>
      </c>
    </row>
    <row r="11" spans="1:3" s="257" customFormat="1" ht="12" customHeight="1">
      <c r="A11" s="260" t="s">
        <v>11</v>
      </c>
      <c r="B11" s="52" t="s">
        <v>70</v>
      </c>
      <c r="C11" s="111">
        <v>40035333</v>
      </c>
    </row>
    <row r="12" spans="1:3" s="257" customFormat="1" ht="12" customHeight="1">
      <c r="A12" s="260" t="s">
        <v>13</v>
      </c>
      <c r="B12" s="52" t="s">
        <v>72</v>
      </c>
      <c r="C12" s="111">
        <v>525000</v>
      </c>
    </row>
    <row r="13" spans="1:3" s="257" customFormat="1" ht="12" customHeight="1">
      <c r="A13" s="260" t="s">
        <v>15</v>
      </c>
      <c r="B13" s="52" t="s">
        <v>74</v>
      </c>
      <c r="C13" s="111">
        <v>0</v>
      </c>
    </row>
    <row r="14" spans="1:3" s="257" customFormat="1" ht="12" customHeight="1">
      <c r="A14" s="260" t="s">
        <v>17</v>
      </c>
      <c r="B14" s="52" t="s">
        <v>76</v>
      </c>
      <c r="C14" s="111">
        <v>4841543</v>
      </c>
    </row>
    <row r="15" spans="1:3" s="257" customFormat="1" ht="12" customHeight="1">
      <c r="A15" s="260" t="s">
        <v>19</v>
      </c>
      <c r="B15" s="52" t="s">
        <v>463</v>
      </c>
      <c r="C15" s="111">
        <v>13255436</v>
      </c>
    </row>
    <row r="16" spans="1:3" s="257" customFormat="1" ht="12" customHeight="1">
      <c r="A16" s="260" t="s">
        <v>184</v>
      </c>
      <c r="B16" s="70" t="s">
        <v>464</v>
      </c>
      <c r="C16" s="111">
        <v>0</v>
      </c>
    </row>
    <row r="17" spans="1:3" s="257" customFormat="1" ht="12" customHeight="1">
      <c r="A17" s="260" t="s">
        <v>186</v>
      </c>
      <c r="B17" s="52" t="s">
        <v>465</v>
      </c>
      <c r="C17" s="111">
        <v>0</v>
      </c>
    </row>
    <row r="18" spans="1:3" s="261" customFormat="1" ht="12" customHeight="1">
      <c r="A18" s="260" t="s">
        <v>188</v>
      </c>
      <c r="B18" s="52" t="s">
        <v>84</v>
      </c>
      <c r="C18" s="111">
        <v>0</v>
      </c>
    </row>
    <row r="19" spans="1:3" s="261" customFormat="1" ht="12" customHeight="1">
      <c r="A19" s="260" t="s">
        <v>190</v>
      </c>
      <c r="B19" s="52" t="s">
        <v>86</v>
      </c>
      <c r="C19" s="111">
        <v>0</v>
      </c>
    </row>
    <row r="20" spans="1:3" s="261" customFormat="1" ht="12" customHeight="1" thickBot="1">
      <c r="A20" s="260" t="s">
        <v>192</v>
      </c>
      <c r="B20" s="70" t="s">
        <v>88</v>
      </c>
      <c r="C20" s="104">
        <v>0</v>
      </c>
    </row>
    <row r="21" spans="1:3" s="257" customFormat="1" ht="12" customHeight="1" thickBot="1">
      <c r="A21" s="193" t="s">
        <v>21</v>
      </c>
      <c r="B21" s="256" t="s">
        <v>466</v>
      </c>
      <c r="C21" s="119">
        <v>0</v>
      </c>
    </row>
    <row r="22" spans="1:3" s="261" customFormat="1" ht="12" customHeight="1">
      <c r="A22" s="260" t="s">
        <v>23</v>
      </c>
      <c r="B22" s="69" t="s">
        <v>24</v>
      </c>
      <c r="C22" s="111">
        <v>0</v>
      </c>
    </row>
    <row r="23" spans="1:3" s="261" customFormat="1" ht="12" customHeight="1">
      <c r="A23" s="260" t="s">
        <v>25</v>
      </c>
      <c r="B23" s="52" t="s">
        <v>467</v>
      </c>
      <c r="C23" s="111">
        <v>0</v>
      </c>
    </row>
    <row r="24" spans="1:3" s="261" customFormat="1" ht="12" customHeight="1">
      <c r="A24" s="260" t="s">
        <v>27</v>
      </c>
      <c r="B24" s="52" t="s">
        <v>468</v>
      </c>
      <c r="C24" s="111">
        <v>0</v>
      </c>
    </row>
    <row r="25" spans="1:3" s="261" customFormat="1" ht="12" customHeight="1" thickBot="1">
      <c r="A25" s="260" t="s">
        <v>29</v>
      </c>
      <c r="B25" s="52" t="s">
        <v>488</v>
      </c>
      <c r="C25" s="111">
        <v>0</v>
      </c>
    </row>
    <row r="26" spans="1:3" s="261" customFormat="1" ht="12" customHeight="1" thickBot="1">
      <c r="A26" s="262" t="s">
        <v>35</v>
      </c>
      <c r="B26" s="68" t="s">
        <v>282</v>
      </c>
      <c r="C26" s="267">
        <v>0</v>
      </c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>
        <v>0</v>
      </c>
    </row>
    <row r="29" spans="1:3" s="261" customFormat="1" ht="12" customHeight="1">
      <c r="A29" s="263" t="s">
        <v>53</v>
      </c>
      <c r="B29" s="265" t="s">
        <v>469</v>
      </c>
      <c r="C29" s="142">
        <v>0</v>
      </c>
    </row>
    <row r="30" spans="1:3" s="261" customFormat="1" ht="12" customHeight="1" thickBot="1">
      <c r="A30" s="260" t="s">
        <v>55</v>
      </c>
      <c r="B30" s="266" t="s">
        <v>490</v>
      </c>
      <c r="C30" s="142">
        <v>0</v>
      </c>
    </row>
    <row r="31" spans="1:3" s="261" customFormat="1" ht="12" customHeight="1" thickBot="1">
      <c r="A31" s="262" t="s">
        <v>65</v>
      </c>
      <c r="B31" s="68" t="s">
        <v>470</v>
      </c>
      <c r="C31" s="119">
        <v>118110</v>
      </c>
    </row>
    <row r="32" spans="1:3" s="261" customFormat="1" ht="12" customHeight="1">
      <c r="A32" s="263" t="s">
        <v>67</v>
      </c>
      <c r="B32" s="264" t="s">
        <v>92</v>
      </c>
      <c r="C32" s="142">
        <v>0</v>
      </c>
    </row>
    <row r="33" spans="1:3" s="261" customFormat="1" ht="12" customHeight="1">
      <c r="A33" s="263" t="s">
        <v>69</v>
      </c>
      <c r="B33" s="265" t="s">
        <v>94</v>
      </c>
      <c r="C33" s="142">
        <v>0</v>
      </c>
    </row>
    <row r="34" spans="1:3" s="261" customFormat="1" ht="12" customHeight="1" thickBot="1">
      <c r="A34" s="260" t="s">
        <v>71</v>
      </c>
      <c r="B34" s="266" t="s">
        <v>96</v>
      </c>
      <c r="C34" s="142">
        <v>118110</v>
      </c>
    </row>
    <row r="35" spans="1:3" s="257" customFormat="1" ht="12" customHeight="1" thickBot="1">
      <c r="A35" s="262" t="s">
        <v>89</v>
      </c>
      <c r="B35" s="68" t="s">
        <v>284</v>
      </c>
      <c r="C35" s="267">
        <v>0</v>
      </c>
    </row>
    <row r="36" spans="1:3" s="257" customFormat="1" ht="12" customHeight="1" thickBot="1">
      <c r="A36" s="262" t="s">
        <v>249</v>
      </c>
      <c r="B36" s="68" t="s">
        <v>471</v>
      </c>
      <c r="C36" s="267">
        <v>0</v>
      </c>
    </row>
    <row r="37" spans="1:3" s="257" customFormat="1" ht="12" customHeight="1" thickBot="1">
      <c r="A37" s="193" t="s">
        <v>111</v>
      </c>
      <c r="B37" s="68" t="s">
        <v>491</v>
      </c>
      <c r="C37" s="268">
        <v>65074635</v>
      </c>
    </row>
    <row r="38" spans="1:3" s="257" customFormat="1" ht="12" customHeight="1" thickBot="1">
      <c r="A38" s="269" t="s">
        <v>258</v>
      </c>
      <c r="B38" s="68" t="s">
        <v>472</v>
      </c>
      <c r="C38" s="268">
        <v>182844532</v>
      </c>
    </row>
    <row r="39" spans="1:3" s="257" customFormat="1" ht="12" customHeight="1">
      <c r="A39" s="263" t="s">
        <v>473</v>
      </c>
      <c r="B39" s="264" t="s">
        <v>339</v>
      </c>
      <c r="C39" s="142">
        <v>0</v>
      </c>
    </row>
    <row r="40" spans="1:3" s="257" customFormat="1" ht="12" customHeight="1">
      <c r="A40" s="263" t="s">
        <v>474</v>
      </c>
      <c r="B40" s="265" t="s">
        <v>475</v>
      </c>
      <c r="C40" s="142">
        <v>0</v>
      </c>
    </row>
    <row r="41" spans="1:3" s="261" customFormat="1" ht="12" customHeight="1" thickBot="1">
      <c r="A41" s="260" t="s">
        <v>476</v>
      </c>
      <c r="B41" s="266" t="s">
        <v>477</v>
      </c>
      <c r="C41" s="270">
        <v>182844532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247919167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244733668</v>
      </c>
    </row>
    <row r="47" spans="1:3" ht="12" customHeight="1">
      <c r="A47" s="260" t="s">
        <v>9</v>
      </c>
      <c r="B47" s="69" t="s">
        <v>177</v>
      </c>
      <c r="C47" s="142">
        <v>89590885</v>
      </c>
    </row>
    <row r="48" spans="1:3" ht="12" customHeight="1">
      <c r="A48" s="260" t="s">
        <v>11</v>
      </c>
      <c r="B48" s="52" t="s">
        <v>178</v>
      </c>
      <c r="C48" s="142">
        <v>20476034</v>
      </c>
    </row>
    <row r="49" spans="1:3" ht="12" customHeight="1">
      <c r="A49" s="260" t="s">
        <v>13</v>
      </c>
      <c r="B49" s="52" t="s">
        <v>179</v>
      </c>
      <c r="C49" s="142">
        <v>134608452</v>
      </c>
    </row>
    <row r="50" spans="1:3" ht="12" customHeight="1">
      <c r="A50" s="260" t="s">
        <v>15</v>
      </c>
      <c r="B50" s="52" t="s">
        <v>180</v>
      </c>
      <c r="C50" s="142">
        <v>0</v>
      </c>
    </row>
    <row r="51" spans="1:3" ht="12" customHeight="1" thickBot="1">
      <c r="A51" s="260" t="s">
        <v>17</v>
      </c>
      <c r="B51" s="52" t="s">
        <v>182</v>
      </c>
      <c r="C51" s="142">
        <v>58297</v>
      </c>
    </row>
    <row r="52" spans="1:3" ht="12" customHeight="1" thickBot="1">
      <c r="A52" s="262" t="s">
        <v>21</v>
      </c>
      <c r="B52" s="68" t="s">
        <v>480</v>
      </c>
      <c r="C52" s="119">
        <v>3185499</v>
      </c>
    </row>
    <row r="53" spans="1:3" s="275" customFormat="1" ht="12" customHeight="1">
      <c r="A53" s="260" t="s">
        <v>23</v>
      </c>
      <c r="B53" s="69" t="s">
        <v>213</v>
      </c>
      <c r="C53" s="142">
        <v>2385499</v>
      </c>
    </row>
    <row r="54" spans="1:3" ht="12" customHeight="1">
      <c r="A54" s="260" t="s">
        <v>25</v>
      </c>
      <c r="B54" s="52" t="s">
        <v>215</v>
      </c>
      <c r="C54" s="142">
        <v>800000</v>
      </c>
    </row>
    <row r="55" spans="1:3" ht="12" customHeight="1">
      <c r="A55" s="260" t="s">
        <v>27</v>
      </c>
      <c r="B55" s="52" t="s">
        <v>481</v>
      </c>
      <c r="C55" s="142">
        <v>0</v>
      </c>
    </row>
    <row r="56" spans="1:3" ht="12" customHeight="1" thickBot="1">
      <c r="A56" s="260" t="s">
        <v>29</v>
      </c>
      <c r="B56" s="52" t="s">
        <v>482</v>
      </c>
      <c r="C56" s="142">
        <v>0</v>
      </c>
    </row>
    <row r="57" spans="1:3" ht="15" customHeight="1" thickBot="1">
      <c r="A57" s="262" t="s">
        <v>35</v>
      </c>
      <c r="B57" s="68" t="s">
        <v>483</v>
      </c>
      <c r="C57" s="267">
        <v>0</v>
      </c>
    </row>
    <row r="58" spans="1:3" ht="13.5" thickBot="1">
      <c r="A58" s="262" t="s">
        <v>232</v>
      </c>
      <c r="B58" s="276" t="s">
        <v>484</v>
      </c>
      <c r="C58" s="277">
        <v>247919167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f>'[2]9.3.1. sz. mell GAM'!C59+'[2]9.3.2. sz. mell GAM'!C59+'[2]9.3.3. sz. mell GAM'!C59</f>
        <v>49</v>
      </c>
    </row>
    <row r="61" spans="1:3" ht="13.5" thickBot="1">
      <c r="A61" s="235" t="s">
        <v>426</v>
      </c>
      <c r="B61" s="236"/>
      <c r="C61" s="237">
        <f>'[2]9.3.1. sz. mell GAM'!C60+'[2]9.3.2. sz. mell GAM'!C60+'[2]9.3.3.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sqref="A1:C1"/>
    </sheetView>
  </sheetViews>
  <sheetFormatPr defaultRowHeight="12.75"/>
  <cols>
    <col min="1" max="1" width="13.8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30.75" customHeight="1">
      <c r="A1" s="327" t="s">
        <v>503</v>
      </c>
      <c r="B1" s="327"/>
      <c r="C1" s="327"/>
    </row>
    <row r="2" spans="1:3" s="246" customFormat="1" ht="21" customHeight="1" thickBot="1">
      <c r="A2" s="175"/>
      <c r="B2" s="176"/>
      <c r="C2" s="245" t="s">
        <v>532</v>
      </c>
    </row>
    <row r="3" spans="1:3" s="248" customFormat="1" ht="34.5" customHeight="1">
      <c r="A3" s="179" t="s">
        <v>461</v>
      </c>
      <c r="B3" s="180" t="s">
        <v>487</v>
      </c>
      <c r="C3" s="247" t="s">
        <v>486</v>
      </c>
    </row>
    <row r="4" spans="1:3" s="248" customFormat="1" ht="24.75" thickBot="1">
      <c r="A4" s="249" t="s">
        <v>402</v>
      </c>
      <c r="B4" s="184" t="s">
        <v>485</v>
      </c>
      <c r="C4" s="250" t="s">
        <v>401</v>
      </c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27544171</v>
      </c>
    </row>
    <row r="10" spans="1:3" s="257" customFormat="1" ht="12" customHeight="1">
      <c r="A10" s="258" t="s">
        <v>9</v>
      </c>
      <c r="B10" s="50" t="s">
        <v>68</v>
      </c>
      <c r="C10" s="259"/>
    </row>
    <row r="11" spans="1:3" s="257" customFormat="1" ht="12" customHeight="1">
      <c r="A11" s="260" t="s">
        <v>11</v>
      </c>
      <c r="B11" s="52" t="s">
        <v>70</v>
      </c>
      <c r="C11" s="111">
        <v>16876000</v>
      </c>
    </row>
    <row r="12" spans="1:3" s="257" customFormat="1" ht="12" customHeight="1">
      <c r="A12" s="260" t="s">
        <v>13</v>
      </c>
      <c r="B12" s="52" t="s">
        <v>72</v>
      </c>
      <c r="C12" s="111">
        <v>525000</v>
      </c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>
        <v>4841543</v>
      </c>
    </row>
    <row r="15" spans="1:3" s="257" customFormat="1" ht="12" customHeight="1">
      <c r="A15" s="260" t="s">
        <v>19</v>
      </c>
      <c r="B15" s="52" t="s">
        <v>463</v>
      </c>
      <c r="C15" s="111">
        <v>5301628</v>
      </c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v>118110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>
        <v>118110</v>
      </c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v>27662281</v>
      </c>
    </row>
    <row r="38" spans="1:3" s="257" customFormat="1" ht="12" customHeight="1" thickBot="1">
      <c r="A38" s="269" t="s">
        <v>258</v>
      </c>
      <c r="B38" s="68" t="s">
        <v>472</v>
      </c>
      <c r="C38" s="268">
        <v>177895041</v>
      </c>
    </row>
    <row r="39" spans="1:3" s="257" customFormat="1" ht="12" customHeight="1">
      <c r="A39" s="263" t="s">
        <v>473</v>
      </c>
      <c r="B39" s="264" t="s">
        <v>339</v>
      </c>
      <c r="C39" s="142"/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v>177895041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205557322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202371823</v>
      </c>
    </row>
    <row r="47" spans="1:3" ht="12" customHeight="1">
      <c r="A47" s="260" t="s">
        <v>9</v>
      </c>
      <c r="B47" s="69" t="s">
        <v>177</v>
      </c>
      <c r="C47" s="142">
        <v>74676335</v>
      </c>
    </row>
    <row r="48" spans="1:3" ht="12" customHeight="1">
      <c r="A48" s="260" t="s">
        <v>11</v>
      </c>
      <c r="B48" s="52" t="s">
        <v>178</v>
      </c>
      <c r="C48" s="127">
        <v>17045513</v>
      </c>
    </row>
    <row r="49" spans="1:3" ht="12" customHeight="1">
      <c r="A49" s="260" t="s">
        <v>13</v>
      </c>
      <c r="B49" s="52" t="s">
        <v>179</v>
      </c>
      <c r="C49" s="127">
        <v>110591678</v>
      </c>
    </row>
    <row r="50" spans="1:3" ht="12" customHeight="1">
      <c r="A50" s="260" t="s">
        <v>15</v>
      </c>
      <c r="B50" s="52" t="s">
        <v>180</v>
      </c>
      <c r="C50" s="127"/>
    </row>
    <row r="51" spans="1:3" ht="12" customHeight="1" thickBot="1">
      <c r="A51" s="260" t="s">
        <v>17</v>
      </c>
      <c r="B51" s="52" t="s">
        <v>182</v>
      </c>
      <c r="C51" s="127">
        <v>58297</v>
      </c>
    </row>
    <row r="52" spans="1:3" ht="12" customHeight="1" thickBot="1">
      <c r="A52" s="262" t="s">
        <v>21</v>
      </c>
      <c r="B52" s="68" t="s">
        <v>480</v>
      </c>
      <c r="C52" s="119">
        <v>3185499</v>
      </c>
    </row>
    <row r="53" spans="1:3" s="275" customFormat="1" ht="12" customHeight="1">
      <c r="A53" s="260" t="s">
        <v>23</v>
      </c>
      <c r="B53" s="69" t="s">
        <v>213</v>
      </c>
      <c r="C53" s="142">
        <v>2385499</v>
      </c>
    </row>
    <row r="54" spans="1:3" ht="12" customHeight="1">
      <c r="A54" s="260" t="s">
        <v>25</v>
      </c>
      <c r="B54" s="52" t="s">
        <v>215</v>
      </c>
      <c r="C54" s="127">
        <v>800000</v>
      </c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205557322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v>41</v>
      </c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83" customWidth="1"/>
    <col min="2" max="2" width="79.1640625" style="253" customWidth="1"/>
    <col min="3" max="3" width="25" style="253" customWidth="1"/>
    <col min="4" max="16384" width="9.33203125" style="253"/>
  </cols>
  <sheetData>
    <row r="1" spans="1:3" ht="27" customHeight="1">
      <c r="A1" s="327" t="s">
        <v>533</v>
      </c>
      <c r="B1" s="327"/>
      <c r="C1" s="327"/>
    </row>
    <row r="2" spans="1:3" s="246" customFormat="1" ht="21" customHeight="1" thickBot="1">
      <c r="A2" s="175"/>
      <c r="B2" s="176"/>
      <c r="C2" s="245" t="s">
        <v>534</v>
      </c>
    </row>
    <row r="3" spans="1:3" s="248" customFormat="1" ht="33" customHeight="1">
      <c r="A3" s="179" t="s">
        <v>461</v>
      </c>
      <c r="B3" s="180" t="s">
        <v>487</v>
      </c>
      <c r="C3" s="247" t="s">
        <v>486</v>
      </c>
    </row>
    <row r="4" spans="1:3" s="248" customFormat="1" ht="24.75" thickBot="1">
      <c r="A4" s="249" t="s">
        <v>402</v>
      </c>
      <c r="B4" s="184" t="s">
        <v>526</v>
      </c>
      <c r="C4" s="250" t="s">
        <v>527</v>
      </c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37412354</v>
      </c>
    </row>
    <row r="10" spans="1:3" s="257" customFormat="1" ht="12" customHeight="1">
      <c r="A10" s="258" t="s">
        <v>9</v>
      </c>
      <c r="B10" s="50" t="s">
        <v>68</v>
      </c>
      <c r="C10" s="259">
        <v>6299213</v>
      </c>
    </row>
    <row r="11" spans="1:3" s="257" customFormat="1" ht="12" customHeight="1">
      <c r="A11" s="260" t="s">
        <v>11</v>
      </c>
      <c r="B11" s="52" t="s">
        <v>70</v>
      </c>
      <c r="C11" s="111">
        <v>23159333</v>
      </c>
    </row>
    <row r="12" spans="1:3" s="257" customFormat="1" ht="12" customHeight="1">
      <c r="A12" s="260" t="s">
        <v>13</v>
      </c>
      <c r="B12" s="52" t="s">
        <v>72</v>
      </c>
      <c r="C12" s="111"/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/>
    </row>
    <row r="15" spans="1:3" s="257" customFormat="1" ht="12" customHeight="1">
      <c r="A15" s="260" t="s">
        <v>19</v>
      </c>
      <c r="B15" s="52" t="s">
        <v>463</v>
      </c>
      <c r="C15" s="111">
        <v>7953808</v>
      </c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v>37412354</v>
      </c>
    </row>
    <row r="38" spans="1:3" s="257" customFormat="1" ht="12" customHeight="1" thickBot="1">
      <c r="A38" s="269" t="s">
        <v>258</v>
      </c>
      <c r="B38" s="68" t="s">
        <v>472</v>
      </c>
      <c r="C38" s="268">
        <v>4949491</v>
      </c>
    </row>
    <row r="39" spans="1:3" s="257" customFormat="1" ht="12" customHeight="1">
      <c r="A39" s="263" t="s">
        <v>473</v>
      </c>
      <c r="B39" s="264" t="s">
        <v>339</v>
      </c>
      <c r="C39" s="142"/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v>4949491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42361845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42361845</v>
      </c>
    </row>
    <row r="47" spans="1:3" ht="12" customHeight="1">
      <c r="A47" s="260" t="s">
        <v>9</v>
      </c>
      <c r="B47" s="69" t="s">
        <v>177</v>
      </c>
      <c r="C47" s="142">
        <v>14914550</v>
      </c>
    </row>
    <row r="48" spans="1:3" ht="12" customHeight="1">
      <c r="A48" s="260" t="s">
        <v>11</v>
      </c>
      <c r="B48" s="52" t="s">
        <v>178</v>
      </c>
      <c r="C48" s="127">
        <v>3430521</v>
      </c>
    </row>
    <row r="49" spans="1:3" ht="12" customHeight="1">
      <c r="A49" s="260" t="s">
        <v>13</v>
      </c>
      <c r="B49" s="52" t="s">
        <v>179</v>
      </c>
      <c r="C49" s="127">
        <v>24016774</v>
      </c>
    </row>
    <row r="50" spans="1:3" ht="12" customHeight="1">
      <c r="A50" s="260" t="s">
        <v>15</v>
      </c>
      <c r="B50" s="52" t="s">
        <v>180</v>
      </c>
      <c r="C50" s="127"/>
    </row>
    <row r="51" spans="1:3" ht="12" customHeight="1" thickBot="1">
      <c r="A51" s="260" t="s">
        <v>17</v>
      </c>
      <c r="B51" s="52" t="s">
        <v>182</v>
      </c>
      <c r="C51" s="127"/>
    </row>
    <row r="52" spans="1:3" ht="12" customHeight="1" thickBot="1">
      <c r="A52" s="262" t="s">
        <v>21</v>
      </c>
      <c r="B52" s="68" t="s">
        <v>480</v>
      </c>
      <c r="C52" s="119">
        <v>0</v>
      </c>
    </row>
    <row r="53" spans="1:3" s="275" customFormat="1" ht="12" customHeight="1">
      <c r="A53" s="260" t="s">
        <v>23</v>
      </c>
      <c r="B53" s="69" t="s">
        <v>213</v>
      </c>
      <c r="C53" s="142"/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42361845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v>8</v>
      </c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83" customWidth="1"/>
    <col min="2" max="2" width="79.1640625" style="253" customWidth="1"/>
    <col min="3" max="3" width="25" style="253" customWidth="1"/>
    <col min="4" max="16384" width="9.33203125" style="253"/>
  </cols>
  <sheetData>
    <row r="1" spans="1:3" ht="25.5" customHeight="1">
      <c r="A1" s="327" t="s">
        <v>535</v>
      </c>
      <c r="B1" s="327"/>
      <c r="C1" s="327"/>
    </row>
    <row r="2" spans="1:3" s="246" customFormat="1" ht="21" customHeight="1" thickBot="1">
      <c r="A2" s="175"/>
      <c r="B2" s="176"/>
      <c r="C2" s="245" t="s">
        <v>536</v>
      </c>
    </row>
    <row r="3" spans="1:3" s="248" customFormat="1" ht="36.75" customHeight="1">
      <c r="A3" s="179" t="s">
        <v>461</v>
      </c>
      <c r="B3" s="180" t="s">
        <v>528</v>
      </c>
      <c r="C3" s="247" t="s">
        <v>529</v>
      </c>
    </row>
    <row r="4" spans="1:3" s="248" customFormat="1" ht="24.75" thickBot="1">
      <c r="A4" s="249" t="s">
        <v>402</v>
      </c>
      <c r="B4" s="184" t="s">
        <v>403</v>
      </c>
      <c r="C4" s="250"/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18572159</v>
      </c>
    </row>
    <row r="10" spans="1:3" s="257" customFormat="1" ht="12" customHeight="1">
      <c r="A10" s="258" t="s">
        <v>9</v>
      </c>
      <c r="B10" s="50" t="s">
        <v>68</v>
      </c>
      <c r="C10" s="306">
        <v>2515000</v>
      </c>
    </row>
    <row r="11" spans="1:3" s="257" customFormat="1" ht="12" customHeight="1">
      <c r="A11" s="260" t="s">
        <v>11</v>
      </c>
      <c r="B11" s="52" t="s">
        <v>70</v>
      </c>
      <c r="C11" s="111">
        <v>12556860</v>
      </c>
    </row>
    <row r="12" spans="1:3" s="257" customFormat="1" ht="12" customHeight="1">
      <c r="A12" s="260" t="s">
        <v>13</v>
      </c>
      <c r="B12" s="52" t="s">
        <v>72</v>
      </c>
      <c r="C12" s="139">
        <v>147509</v>
      </c>
    </row>
    <row r="13" spans="1:3" s="257" customFormat="1" ht="12" customHeight="1">
      <c r="A13" s="260" t="s">
        <v>15</v>
      </c>
      <c r="B13" s="52" t="s">
        <v>74</v>
      </c>
      <c r="C13" s="111">
        <v>0</v>
      </c>
    </row>
    <row r="14" spans="1:3" s="257" customFormat="1" ht="12" customHeight="1">
      <c r="A14" s="260" t="s">
        <v>17</v>
      </c>
      <c r="B14" s="52" t="s">
        <v>76</v>
      </c>
      <c r="C14" s="139">
        <v>0</v>
      </c>
    </row>
    <row r="15" spans="1:3" s="257" customFormat="1" ht="12" customHeight="1">
      <c r="A15" s="260" t="s">
        <v>19</v>
      </c>
      <c r="B15" s="52" t="s">
        <v>463</v>
      </c>
      <c r="C15" s="111">
        <v>3324402</v>
      </c>
    </row>
    <row r="16" spans="1:3" s="257" customFormat="1" ht="12" customHeight="1">
      <c r="A16" s="260" t="s">
        <v>184</v>
      </c>
      <c r="B16" s="70" t="s">
        <v>464</v>
      </c>
      <c r="C16" s="139">
        <v>0</v>
      </c>
    </row>
    <row r="17" spans="1:3" s="257" customFormat="1" ht="12" customHeight="1">
      <c r="A17" s="260" t="s">
        <v>186</v>
      </c>
      <c r="B17" s="52" t="s">
        <v>465</v>
      </c>
      <c r="C17" s="111">
        <v>100</v>
      </c>
    </row>
    <row r="18" spans="1:3" s="261" customFormat="1" ht="12" customHeight="1">
      <c r="A18" s="260" t="s">
        <v>188</v>
      </c>
      <c r="B18" s="52" t="s">
        <v>84</v>
      </c>
      <c r="C18" s="139">
        <v>0</v>
      </c>
    </row>
    <row r="19" spans="1:3" s="261" customFormat="1" ht="12" customHeight="1">
      <c r="A19" s="260" t="s">
        <v>190</v>
      </c>
      <c r="B19" s="52" t="s">
        <v>86</v>
      </c>
      <c r="C19" s="111">
        <v>0</v>
      </c>
    </row>
    <row r="20" spans="1:3" s="261" customFormat="1" ht="12" customHeight="1" thickBot="1">
      <c r="A20" s="260" t="s">
        <v>192</v>
      </c>
      <c r="B20" s="70" t="s">
        <v>88</v>
      </c>
      <c r="C20" s="104">
        <v>28288</v>
      </c>
    </row>
    <row r="21" spans="1:3" s="257" customFormat="1" ht="12" customHeight="1" thickBot="1">
      <c r="A21" s="193" t="s">
        <v>21</v>
      </c>
      <c r="B21" s="256" t="s">
        <v>466</v>
      </c>
      <c r="C21" s="119">
        <v>1212925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>
        <v>1212925</v>
      </c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v>19785084</v>
      </c>
    </row>
    <row r="38" spans="1:3" s="257" customFormat="1" ht="12" customHeight="1" thickBot="1">
      <c r="A38" s="269" t="s">
        <v>258</v>
      </c>
      <c r="B38" s="68" t="s">
        <v>472</v>
      </c>
      <c r="C38" s="268">
        <v>38165968</v>
      </c>
    </row>
    <row r="39" spans="1:3" s="257" customFormat="1" ht="12" customHeight="1">
      <c r="A39" s="263" t="s">
        <v>473</v>
      </c>
      <c r="B39" s="264" t="s">
        <v>339</v>
      </c>
      <c r="C39" s="142">
        <v>1355122</v>
      </c>
    </row>
    <row r="40" spans="1:3" s="257" customFormat="1" ht="12" customHeight="1">
      <c r="A40" s="263" t="s">
        <v>474</v>
      </c>
      <c r="B40" s="265" t="s">
        <v>475</v>
      </c>
      <c r="C40" s="124">
        <v>803428</v>
      </c>
    </row>
    <row r="41" spans="1:3" s="261" customFormat="1" ht="12" customHeight="1" thickBot="1">
      <c r="A41" s="260" t="s">
        <v>476</v>
      </c>
      <c r="B41" s="266" t="s">
        <v>477</v>
      </c>
      <c r="C41" s="270">
        <v>36007418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57951052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56951052</v>
      </c>
    </row>
    <row r="47" spans="1:3" ht="12" customHeight="1">
      <c r="A47" s="260" t="s">
        <v>9</v>
      </c>
      <c r="B47" s="69" t="s">
        <v>177</v>
      </c>
      <c r="C47" s="142">
        <v>20597120</v>
      </c>
    </row>
    <row r="48" spans="1:3" ht="12" customHeight="1">
      <c r="A48" s="260" t="s">
        <v>11</v>
      </c>
      <c r="B48" s="52" t="s">
        <v>178</v>
      </c>
      <c r="C48" s="142">
        <v>5457031</v>
      </c>
    </row>
    <row r="49" spans="1:3" ht="12" customHeight="1">
      <c r="A49" s="260" t="s">
        <v>13</v>
      </c>
      <c r="B49" s="52" t="s">
        <v>179</v>
      </c>
      <c r="C49" s="142">
        <v>30816558</v>
      </c>
    </row>
    <row r="50" spans="1:3" ht="12" customHeight="1">
      <c r="A50" s="260" t="s">
        <v>15</v>
      </c>
      <c r="B50" s="52" t="s">
        <v>180</v>
      </c>
      <c r="C50" s="142">
        <v>0</v>
      </c>
    </row>
    <row r="51" spans="1:3" ht="12" customHeight="1" thickBot="1">
      <c r="A51" s="260" t="s">
        <v>17</v>
      </c>
      <c r="B51" s="52" t="s">
        <v>182</v>
      </c>
      <c r="C51" s="142">
        <v>80343</v>
      </c>
    </row>
    <row r="52" spans="1:3" ht="12" customHeight="1" thickBot="1">
      <c r="A52" s="262" t="s">
        <v>21</v>
      </c>
      <c r="B52" s="68" t="s">
        <v>480</v>
      </c>
      <c r="C52" s="119">
        <v>1000000</v>
      </c>
    </row>
    <row r="53" spans="1:3" s="275" customFormat="1" ht="12" customHeight="1">
      <c r="A53" s="260" t="s">
        <v>23</v>
      </c>
      <c r="B53" s="69" t="s">
        <v>213</v>
      </c>
      <c r="C53" s="142">
        <v>1000000</v>
      </c>
    </row>
    <row r="54" spans="1:3" ht="12" customHeight="1">
      <c r="A54" s="260" t="s">
        <v>25</v>
      </c>
      <c r="B54" s="52" t="s">
        <v>215</v>
      </c>
      <c r="C54" s="142">
        <v>0</v>
      </c>
    </row>
    <row r="55" spans="1:3" ht="12" customHeight="1">
      <c r="A55" s="260" t="s">
        <v>27</v>
      </c>
      <c r="B55" s="52" t="s">
        <v>481</v>
      </c>
      <c r="C55" s="142">
        <v>0</v>
      </c>
    </row>
    <row r="56" spans="1:3" ht="12" customHeight="1" thickBot="1">
      <c r="A56" s="260" t="s">
        <v>29</v>
      </c>
      <c r="B56" s="52" t="s">
        <v>482</v>
      </c>
      <c r="C56" s="142">
        <v>0</v>
      </c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57951052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/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83" customWidth="1"/>
    <col min="2" max="2" width="79.1640625" style="253" customWidth="1"/>
    <col min="3" max="3" width="25" style="253" customWidth="1"/>
    <col min="4" max="16384" width="9.33203125" style="253"/>
  </cols>
  <sheetData>
    <row r="1" spans="1:3" ht="27.75" customHeight="1">
      <c r="A1" s="327" t="s">
        <v>537</v>
      </c>
      <c r="B1" s="327"/>
      <c r="C1" s="327"/>
    </row>
    <row r="2" spans="1:3" s="246" customFormat="1" ht="21" customHeight="1" thickBot="1">
      <c r="A2" s="175"/>
      <c r="B2" s="176"/>
      <c r="C2" s="245" t="s">
        <v>538</v>
      </c>
    </row>
    <row r="3" spans="1:3" s="248" customFormat="1" ht="25.5" customHeight="1">
      <c r="A3" s="179" t="s">
        <v>461</v>
      </c>
      <c r="B3" s="180" t="s">
        <v>528</v>
      </c>
      <c r="C3" s="247" t="s">
        <v>529</v>
      </c>
    </row>
    <row r="4" spans="1:3" s="248" customFormat="1" ht="24.75" thickBot="1">
      <c r="A4" s="249" t="s">
        <v>402</v>
      </c>
      <c r="B4" s="184" t="s">
        <v>485</v>
      </c>
      <c r="C4" s="250" t="s">
        <v>401</v>
      </c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16802159</v>
      </c>
    </row>
    <row r="10" spans="1:3" s="257" customFormat="1" ht="12" customHeight="1">
      <c r="A10" s="258" t="s">
        <v>9</v>
      </c>
      <c r="B10" s="50" t="s">
        <v>68</v>
      </c>
      <c r="C10" s="259">
        <v>1015000</v>
      </c>
    </row>
    <row r="11" spans="1:3" s="257" customFormat="1" ht="12" customHeight="1">
      <c r="A11" s="260" t="s">
        <v>11</v>
      </c>
      <c r="B11" s="52" t="s">
        <v>70</v>
      </c>
      <c r="C11" s="111">
        <v>12556860</v>
      </c>
    </row>
    <row r="12" spans="1:3" s="257" customFormat="1" ht="12" customHeight="1">
      <c r="A12" s="260" t="s">
        <v>13</v>
      </c>
      <c r="B12" s="52" t="s">
        <v>72</v>
      </c>
      <c r="C12" s="111">
        <v>147509</v>
      </c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/>
    </row>
    <row r="15" spans="1:3" s="257" customFormat="1" ht="12" customHeight="1">
      <c r="A15" s="260" t="s">
        <v>19</v>
      </c>
      <c r="B15" s="52" t="s">
        <v>463</v>
      </c>
      <c r="C15" s="111">
        <v>3054402</v>
      </c>
    </row>
    <row r="16" spans="1:3" s="257" customFormat="1" ht="12" customHeight="1">
      <c r="A16" s="260" t="s">
        <v>184</v>
      </c>
      <c r="B16" s="70" t="s">
        <v>464</v>
      </c>
      <c r="C16" s="111">
        <v>0</v>
      </c>
    </row>
    <row r="17" spans="1:3" s="257" customFormat="1" ht="12" customHeight="1">
      <c r="A17" s="260" t="s">
        <v>186</v>
      </c>
      <c r="B17" s="52" t="s">
        <v>465</v>
      </c>
      <c r="C17" s="139">
        <v>100</v>
      </c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>
        <v>28288</v>
      </c>
    </row>
    <row r="21" spans="1:3" s="257" customFormat="1" ht="12" customHeight="1" thickBot="1">
      <c r="A21" s="193" t="s">
        <v>21</v>
      </c>
      <c r="B21" s="256" t="s">
        <v>466</v>
      </c>
      <c r="C21" s="119">
        <v>1212925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>
        <v>1212925</v>
      </c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v>18015084</v>
      </c>
    </row>
    <row r="38" spans="1:3" s="257" customFormat="1" ht="12" customHeight="1" thickBot="1">
      <c r="A38" s="269" t="s">
        <v>258</v>
      </c>
      <c r="B38" s="68" t="s">
        <v>472</v>
      </c>
      <c r="C38" s="268">
        <v>37362540</v>
      </c>
    </row>
    <row r="39" spans="1:3" s="257" customFormat="1" ht="12" customHeight="1">
      <c r="A39" s="263" t="s">
        <v>473</v>
      </c>
      <c r="B39" s="264" t="s">
        <v>339</v>
      </c>
      <c r="C39" s="142">
        <v>1355122</v>
      </c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v>36007418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55377624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54377624</v>
      </c>
    </row>
    <row r="47" spans="1:3" ht="12" customHeight="1">
      <c r="A47" s="260" t="s">
        <v>9</v>
      </c>
      <c r="B47" s="69" t="s">
        <v>177</v>
      </c>
      <c r="C47" s="142">
        <v>20597120</v>
      </c>
    </row>
    <row r="48" spans="1:3" ht="12" customHeight="1">
      <c r="A48" s="260" t="s">
        <v>11</v>
      </c>
      <c r="B48" s="52" t="s">
        <v>178</v>
      </c>
      <c r="C48" s="127">
        <v>5457031</v>
      </c>
    </row>
    <row r="49" spans="1:3" ht="12" customHeight="1">
      <c r="A49" s="260" t="s">
        <v>13</v>
      </c>
      <c r="B49" s="52" t="s">
        <v>179</v>
      </c>
      <c r="C49" s="127">
        <v>28323473</v>
      </c>
    </row>
    <row r="50" spans="1:3" ht="12" customHeight="1">
      <c r="A50" s="260" t="s">
        <v>15</v>
      </c>
      <c r="B50" s="52" t="s">
        <v>180</v>
      </c>
      <c r="C50" s="127"/>
    </row>
    <row r="51" spans="1:3" ht="12" customHeight="1" thickBot="1">
      <c r="A51" s="260" t="s">
        <v>17</v>
      </c>
      <c r="B51" s="52" t="s">
        <v>182</v>
      </c>
      <c r="C51" s="127"/>
    </row>
    <row r="52" spans="1:3" ht="12" customHeight="1" thickBot="1">
      <c r="A52" s="262" t="s">
        <v>21</v>
      </c>
      <c r="B52" s="68" t="s">
        <v>480</v>
      </c>
      <c r="C52" s="119">
        <v>1000000</v>
      </c>
    </row>
    <row r="53" spans="1:3" s="275" customFormat="1" ht="12" customHeight="1">
      <c r="A53" s="260" t="s">
        <v>23</v>
      </c>
      <c r="B53" s="69" t="s">
        <v>213</v>
      </c>
      <c r="C53" s="142">
        <v>1000000</v>
      </c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55377624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/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83" customWidth="1"/>
    <col min="2" max="2" width="79.1640625" style="253" customWidth="1"/>
    <col min="3" max="3" width="25" style="253" customWidth="1"/>
    <col min="4" max="16384" width="9.33203125" style="253"/>
  </cols>
  <sheetData>
    <row r="1" spans="1:3" ht="27.75" customHeight="1">
      <c r="A1" s="327" t="s">
        <v>539</v>
      </c>
      <c r="B1" s="327"/>
      <c r="C1" s="327"/>
    </row>
    <row r="2" spans="1:3" s="246" customFormat="1" ht="21" customHeight="1" thickBot="1">
      <c r="A2" s="175"/>
      <c r="B2" s="176"/>
      <c r="C2" s="245" t="s">
        <v>540</v>
      </c>
    </row>
    <row r="3" spans="1:3" s="248" customFormat="1" ht="25.5" customHeight="1">
      <c r="A3" s="179" t="s">
        <v>461</v>
      </c>
      <c r="B3" s="180" t="s">
        <v>528</v>
      </c>
      <c r="C3" s="247" t="s">
        <v>529</v>
      </c>
    </row>
    <row r="4" spans="1:3" s="248" customFormat="1" ht="24.75" thickBot="1">
      <c r="A4" s="249" t="s">
        <v>402</v>
      </c>
      <c r="B4" s="184" t="s">
        <v>526</v>
      </c>
      <c r="C4" s="250" t="s">
        <v>527</v>
      </c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1770000</v>
      </c>
    </row>
    <row r="10" spans="1:3" s="257" customFormat="1" ht="12" customHeight="1">
      <c r="A10" s="258" t="s">
        <v>9</v>
      </c>
      <c r="B10" s="50" t="s">
        <v>68</v>
      </c>
      <c r="C10" s="259">
        <v>1500000</v>
      </c>
    </row>
    <row r="11" spans="1:3" s="257" customFormat="1" ht="12" customHeight="1">
      <c r="A11" s="260" t="s">
        <v>11</v>
      </c>
      <c r="B11" s="52" t="s">
        <v>70</v>
      </c>
      <c r="C11" s="111"/>
    </row>
    <row r="12" spans="1:3" s="257" customFormat="1" ht="12" customHeight="1">
      <c r="A12" s="260" t="s">
        <v>13</v>
      </c>
      <c r="B12" s="52" t="s">
        <v>72</v>
      </c>
      <c r="C12" s="111"/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/>
    </row>
    <row r="15" spans="1:3" s="257" customFormat="1" ht="12" customHeight="1">
      <c r="A15" s="260" t="s">
        <v>19</v>
      </c>
      <c r="B15" s="52" t="s">
        <v>463</v>
      </c>
      <c r="C15" s="111">
        <v>270000</v>
      </c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v>1770000</v>
      </c>
    </row>
    <row r="38" spans="1:3" s="257" customFormat="1" ht="12" customHeight="1" thickBot="1">
      <c r="A38" s="269" t="s">
        <v>258</v>
      </c>
      <c r="B38" s="68" t="s">
        <v>472</v>
      </c>
      <c r="C38" s="268">
        <v>803428</v>
      </c>
    </row>
    <row r="39" spans="1:3" s="257" customFormat="1" ht="12" customHeight="1">
      <c r="A39" s="263" t="s">
        <v>473</v>
      </c>
      <c r="B39" s="264" t="s">
        <v>339</v>
      </c>
      <c r="C39" s="142"/>
    </row>
    <row r="40" spans="1:3" s="257" customFormat="1" ht="12" customHeight="1">
      <c r="A40" s="263" t="s">
        <v>474</v>
      </c>
      <c r="B40" s="265" t="s">
        <v>475</v>
      </c>
      <c r="C40" s="124">
        <v>803428</v>
      </c>
    </row>
    <row r="41" spans="1:3" s="261" customFormat="1" ht="12" customHeight="1" thickBot="1">
      <c r="A41" s="260" t="s">
        <v>476</v>
      </c>
      <c r="B41" s="266" t="s">
        <v>477</v>
      </c>
      <c r="C41" s="270"/>
    </row>
    <row r="42" spans="1:3" s="261" customFormat="1" ht="15" customHeight="1" thickBot="1">
      <c r="A42" s="269" t="s">
        <v>260</v>
      </c>
      <c r="B42" s="271" t="s">
        <v>478</v>
      </c>
      <c r="C42" s="218">
        <v>2573428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2573428</v>
      </c>
    </row>
    <row r="47" spans="1:3" ht="12" customHeight="1">
      <c r="A47" s="260" t="s">
        <v>9</v>
      </c>
      <c r="B47" s="69" t="s">
        <v>177</v>
      </c>
      <c r="C47" s="142"/>
    </row>
    <row r="48" spans="1:3" ht="12" customHeight="1">
      <c r="A48" s="260" t="s">
        <v>11</v>
      </c>
      <c r="B48" s="52" t="s">
        <v>178</v>
      </c>
      <c r="C48" s="127"/>
    </row>
    <row r="49" spans="1:3" ht="12" customHeight="1">
      <c r="A49" s="260" t="s">
        <v>13</v>
      </c>
      <c r="B49" s="52" t="s">
        <v>179</v>
      </c>
      <c r="C49" s="127">
        <v>2493085</v>
      </c>
    </row>
    <row r="50" spans="1:3" ht="12" customHeight="1">
      <c r="A50" s="260" t="s">
        <v>15</v>
      </c>
      <c r="B50" s="52" t="s">
        <v>180</v>
      </c>
      <c r="C50" s="127"/>
    </row>
    <row r="51" spans="1:3" ht="12" customHeight="1" thickBot="1">
      <c r="A51" s="260" t="s">
        <v>17</v>
      </c>
      <c r="B51" s="52" t="s">
        <v>182</v>
      </c>
      <c r="C51" s="127">
        <v>80343</v>
      </c>
    </row>
    <row r="52" spans="1:3" ht="12" customHeight="1" thickBot="1">
      <c r="A52" s="262" t="s">
        <v>21</v>
      </c>
      <c r="B52" s="68" t="s">
        <v>480</v>
      </c>
      <c r="C52" s="119">
        <v>0</v>
      </c>
    </row>
    <row r="53" spans="1:3" s="275" customFormat="1" ht="12" customHeight="1">
      <c r="A53" s="260" t="s">
        <v>23</v>
      </c>
      <c r="B53" s="69" t="s">
        <v>213</v>
      </c>
      <c r="C53" s="142"/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2573428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/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topLeftCell="A91" zoomScaleNormal="100" zoomScaleSheetLayoutView="100" workbookViewId="0">
      <selection activeCell="C94" sqref="C94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3.75" customHeight="1">
      <c r="A1" s="313" t="s">
        <v>494</v>
      </c>
      <c r="B1" s="313"/>
      <c r="C1" s="313"/>
    </row>
    <row r="2" spans="1:3" ht="15.95" customHeight="1">
      <c r="A2" s="314" t="s">
        <v>0</v>
      </c>
      <c r="B2" s="314"/>
      <c r="C2" s="314"/>
    </row>
    <row r="3" spans="1:3" ht="15.95" customHeight="1" thickBot="1">
      <c r="A3" s="312" t="s">
        <v>1</v>
      </c>
      <c r="B3" s="312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504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518175431</v>
      </c>
    </row>
    <row r="7" spans="1:3" s="13" customFormat="1" ht="12" customHeight="1">
      <c r="A7" s="14" t="s">
        <v>9</v>
      </c>
      <c r="B7" s="15" t="s">
        <v>10</v>
      </c>
      <c r="C7" s="16">
        <v>198486000</v>
      </c>
    </row>
    <row r="8" spans="1:3" s="13" customFormat="1" ht="12" customHeight="1">
      <c r="A8" s="17" t="s">
        <v>11</v>
      </c>
      <c r="B8" s="18" t="s">
        <v>12</v>
      </c>
      <c r="C8" s="16">
        <v>102967135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27504441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355713023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355713023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154531977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154531977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50</v>
      </c>
      <c r="C27" s="24">
        <v>100808000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71200000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103549299</v>
      </c>
    </row>
    <row r="36" spans="1:3" s="13" customFormat="1" ht="12" customHeight="1">
      <c r="A36" s="14" t="s">
        <v>67</v>
      </c>
      <c r="B36" s="15" t="s">
        <v>68</v>
      </c>
      <c r="C36" s="16">
        <v>8814213</v>
      </c>
    </row>
    <row r="37" spans="1:3" s="13" customFormat="1" ht="12" customHeight="1">
      <c r="A37" s="17" t="s">
        <v>69</v>
      </c>
      <c r="B37" s="18" t="s">
        <v>70</v>
      </c>
      <c r="C37" s="16">
        <v>61558417</v>
      </c>
    </row>
    <row r="38" spans="1:3" s="13" customFormat="1" ht="12" customHeight="1">
      <c r="A38" s="17" t="s">
        <v>71</v>
      </c>
      <c r="B38" s="18" t="s">
        <v>72</v>
      </c>
      <c r="C38" s="16">
        <v>2772509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22034229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100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28288</v>
      </c>
    </row>
    <row r="47" spans="1:3" s="13" customFormat="1" ht="12" customHeight="1" thickBot="1">
      <c r="A47" s="10" t="s">
        <v>89</v>
      </c>
      <c r="B47" s="11" t="s">
        <v>90</v>
      </c>
      <c r="C47" s="12">
        <v>34300110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34182000</v>
      </c>
    </row>
    <row r="50" spans="1:3" s="13" customFormat="1" ht="12" customHeight="1">
      <c r="A50" s="17" t="s">
        <v>95</v>
      </c>
      <c r="B50" s="18" t="s">
        <v>96</v>
      </c>
      <c r="C50" s="26">
        <v>118110</v>
      </c>
    </row>
    <row r="51" spans="1:3" s="13" customFormat="1" ht="12" customHeight="1">
      <c r="A51" s="17" t="s">
        <v>97</v>
      </c>
      <c r="B51" s="18" t="s">
        <v>98</v>
      </c>
      <c r="C51" s="26">
        <v>0</v>
      </c>
    </row>
    <row r="52" spans="1:3" s="13" customFormat="1" ht="12" customHeight="1" thickBot="1">
      <c r="A52" s="20" t="s">
        <v>99</v>
      </c>
      <c r="B52" s="21" t="s">
        <v>100</v>
      </c>
      <c r="C52" s="26">
        <v>0</v>
      </c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1267887840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191553525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803428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221449525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1489337365</v>
      </c>
    </row>
    <row r="89" spans="1:3" s="13" customFormat="1" ht="36" customHeight="1">
      <c r="A89" s="38"/>
      <c r="B89" s="39"/>
      <c r="C89" s="40"/>
    </row>
    <row r="90" spans="1:3" ht="16.5" customHeight="1">
      <c r="A90" s="314" t="s">
        <v>173</v>
      </c>
      <c r="B90" s="314"/>
      <c r="C90" s="314"/>
    </row>
    <row r="91" spans="1:3" s="42" customFormat="1" ht="16.5" customHeight="1" thickBot="1">
      <c r="A91" s="315" t="s">
        <v>174</v>
      </c>
      <c r="B91" s="315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504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1168646378</v>
      </c>
    </row>
    <row r="95" spans="1:3" ht="12" customHeight="1">
      <c r="A95" s="49" t="s">
        <v>9</v>
      </c>
      <c r="B95" s="50" t="s">
        <v>177</v>
      </c>
      <c r="C95" s="51">
        <v>573557527</v>
      </c>
    </row>
    <row r="96" spans="1:3" ht="12" customHeight="1">
      <c r="A96" s="17" t="s">
        <v>11</v>
      </c>
      <c r="B96" s="52" t="s">
        <v>178</v>
      </c>
      <c r="C96" s="53">
        <v>105658279</v>
      </c>
    </row>
    <row r="97" spans="1:3" ht="12" customHeight="1">
      <c r="A97" s="17" t="s">
        <v>13</v>
      </c>
      <c r="B97" s="52" t="s">
        <v>179</v>
      </c>
      <c r="C97" s="54">
        <v>426458240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4">
        <v>31448115</v>
      </c>
    </row>
    <row r="100" spans="1:3" ht="12" customHeight="1">
      <c r="A100" s="17" t="s">
        <v>19</v>
      </c>
      <c r="B100" s="52" t="s">
        <v>183</v>
      </c>
      <c r="C100" s="57">
        <v>409475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6764217</v>
      </c>
    </row>
    <row r="113" spans="1:3" ht="12" customHeight="1">
      <c r="A113" s="17" t="s">
        <v>208</v>
      </c>
      <c r="B113" s="52" t="s">
        <v>209</v>
      </c>
      <c r="C113" s="57">
        <v>6764217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298062550</v>
      </c>
    </row>
    <row r="116" spans="1:3" ht="12" customHeight="1">
      <c r="A116" s="14" t="s">
        <v>23</v>
      </c>
      <c r="B116" s="52" t="s">
        <v>213</v>
      </c>
      <c r="C116" s="16">
        <v>265308023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16">
        <v>32754527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16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>
        <v>0</v>
      </c>
    </row>
    <row r="129" spans="1:3" ht="12" customHeight="1" thickBot="1">
      <c r="A129" s="10" t="s">
        <v>35</v>
      </c>
      <c r="B129" s="68" t="s">
        <v>231</v>
      </c>
      <c r="C129" s="12">
        <v>1466708928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/>
    </row>
    <row r="133" spans="1:3" ht="12" customHeight="1" thickBot="1">
      <c r="A133" s="61" t="s">
        <v>55</v>
      </c>
      <c r="B133" s="64" t="s">
        <v>236</v>
      </c>
      <c r="C133" s="65"/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/>
    </row>
    <row r="136" spans="1:3" ht="12" customHeight="1">
      <c r="A136" s="14" t="s">
        <v>69</v>
      </c>
      <c r="B136" s="69" t="s">
        <v>239</v>
      </c>
      <c r="C136" s="65"/>
    </row>
    <row r="137" spans="1:3" ht="12" customHeight="1">
      <c r="A137" s="14" t="s">
        <v>71</v>
      </c>
      <c r="B137" s="69" t="s">
        <v>240</v>
      </c>
      <c r="C137" s="65"/>
    </row>
    <row r="138" spans="1:3" ht="12" customHeight="1">
      <c r="A138" s="14" t="s">
        <v>73</v>
      </c>
      <c r="B138" s="69" t="s">
        <v>241</v>
      </c>
      <c r="C138" s="65"/>
    </row>
    <row r="139" spans="1:3" ht="12" customHeight="1">
      <c r="A139" s="14" t="s">
        <v>75</v>
      </c>
      <c r="B139" s="69" t="s">
        <v>242</v>
      </c>
      <c r="C139" s="65"/>
    </row>
    <row r="140" spans="1:3" ht="12" customHeight="1" thickBot="1">
      <c r="A140" s="61" t="s">
        <v>77</v>
      </c>
      <c r="B140" s="69" t="s">
        <v>243</v>
      </c>
      <c r="C140" s="65"/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/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1489337365</v>
      </c>
    </row>
    <row r="156" spans="1:9" ht="7.5" customHeight="1"/>
    <row r="157" spans="1:9">
      <c r="A157" s="311" t="s">
        <v>264</v>
      </c>
      <c r="B157" s="311"/>
      <c r="C157" s="311"/>
    </row>
    <row r="158" spans="1:9" ht="15" customHeight="1" thickBot="1">
      <c r="A158" s="312" t="s">
        <v>265</v>
      </c>
      <c r="B158" s="312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-198821088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198821088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2017. ÉVI KÖLTSÉGVETÉSÉNEK ÖSSZEVONT MÉRLEGE&amp;10
&amp;R&amp;"Times New Roman CE,Félkövér dőlt"&amp;11 1. melléklet</oddHeader>
  </headerFooter>
  <rowBreaks count="1" manualBreakCount="1">
    <brk id="88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topLeftCell="A92" zoomScaleNormal="100" zoomScaleSheetLayoutView="100" workbookViewId="0">
      <selection activeCell="C94" sqref="C94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0" customHeight="1">
      <c r="A1" s="313" t="s">
        <v>495</v>
      </c>
      <c r="B1" s="313"/>
      <c r="C1" s="313"/>
    </row>
    <row r="2" spans="1:3" ht="15.95" customHeight="1">
      <c r="A2" s="314" t="s">
        <v>0</v>
      </c>
      <c r="B2" s="314"/>
      <c r="C2" s="314"/>
    </row>
    <row r="3" spans="1:3" ht="15.95" customHeight="1" thickBot="1">
      <c r="A3" s="312" t="s">
        <v>1</v>
      </c>
      <c r="B3" s="312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504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518175431</v>
      </c>
    </row>
    <row r="7" spans="1:3" s="13" customFormat="1" ht="12" customHeight="1">
      <c r="A7" s="14" t="s">
        <v>9</v>
      </c>
      <c r="B7" s="15" t="s">
        <v>10</v>
      </c>
      <c r="C7" s="16">
        <v>198486000</v>
      </c>
    </row>
    <row r="8" spans="1:3" s="13" customFormat="1" ht="12" customHeight="1">
      <c r="A8" s="17" t="s">
        <v>11</v>
      </c>
      <c r="B8" s="18" t="s">
        <v>12</v>
      </c>
      <c r="C8" s="16">
        <v>102967135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27504441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354500098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354500098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154531977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154531977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269</v>
      </c>
      <c r="C27" s="24">
        <v>100608000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71000000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64366945</v>
      </c>
    </row>
    <row r="36" spans="1:3" s="13" customFormat="1" ht="12" customHeight="1">
      <c r="A36" s="14" t="s">
        <v>67</v>
      </c>
      <c r="B36" s="15" t="s">
        <v>68</v>
      </c>
      <c r="C36" s="16">
        <v>1015000</v>
      </c>
    </row>
    <row r="37" spans="1:3" s="13" customFormat="1" ht="12" customHeight="1">
      <c r="A37" s="17" t="s">
        <v>69</v>
      </c>
      <c r="B37" s="18" t="s">
        <v>70</v>
      </c>
      <c r="C37" s="16">
        <v>38399084</v>
      </c>
    </row>
    <row r="38" spans="1:3" s="13" customFormat="1" ht="12" customHeight="1">
      <c r="A38" s="17" t="s">
        <v>71</v>
      </c>
      <c r="B38" s="18" t="s">
        <v>72</v>
      </c>
      <c r="C38" s="16">
        <v>2772509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13810421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100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28288</v>
      </c>
    </row>
    <row r="47" spans="1:3" s="13" customFormat="1" ht="12" customHeight="1" thickBot="1">
      <c r="A47" s="10" t="s">
        <v>89</v>
      </c>
      <c r="B47" s="11" t="s">
        <v>90</v>
      </c>
      <c r="C47" s="12">
        <v>34300110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34182000</v>
      </c>
    </row>
    <row r="50" spans="1:3" s="13" customFormat="1" ht="12" customHeight="1">
      <c r="A50" s="17" t="s">
        <v>95</v>
      </c>
      <c r="B50" s="18" t="s">
        <v>96</v>
      </c>
      <c r="C50" s="26">
        <v>118110</v>
      </c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1227292561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>
        <v>0</v>
      </c>
    </row>
    <row r="67" spans="1:3" s="13" customFormat="1" ht="12" customHeight="1" thickBot="1">
      <c r="A67" s="20" t="s">
        <v>129</v>
      </c>
      <c r="B67" s="30" t="s">
        <v>130</v>
      </c>
      <c r="C67" s="27">
        <v>0</v>
      </c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>
        <v>0</v>
      </c>
    </row>
    <row r="70" spans="1:3" s="13" customFormat="1" ht="12" customHeight="1">
      <c r="A70" s="17" t="s">
        <v>135</v>
      </c>
      <c r="B70" s="18" t="s">
        <v>136</v>
      </c>
      <c r="C70" s="27">
        <v>0</v>
      </c>
    </row>
    <row r="71" spans="1:3" s="13" customFormat="1" ht="12" customHeight="1">
      <c r="A71" s="17" t="s">
        <v>137</v>
      </c>
      <c r="B71" s="18" t="s">
        <v>138</v>
      </c>
      <c r="C71" s="27">
        <v>0</v>
      </c>
    </row>
    <row r="72" spans="1:3" s="13" customFormat="1" ht="12" customHeight="1" thickBot="1">
      <c r="A72" s="20" t="s">
        <v>139</v>
      </c>
      <c r="B72" s="21" t="s">
        <v>140</v>
      </c>
      <c r="C72" s="27">
        <v>0</v>
      </c>
    </row>
    <row r="73" spans="1:3" s="13" customFormat="1" ht="12" customHeight="1" thickBot="1">
      <c r="A73" s="29" t="s">
        <v>141</v>
      </c>
      <c r="B73" s="22" t="s">
        <v>142</v>
      </c>
      <c r="C73" s="12">
        <v>190750097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0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>
        <v>0</v>
      </c>
    </row>
    <row r="78" spans="1:3" s="13" customFormat="1" ht="12" customHeight="1">
      <c r="A78" s="17" t="s">
        <v>151</v>
      </c>
      <c r="B78" s="18" t="s">
        <v>152</v>
      </c>
      <c r="C78" s="27">
        <v>0</v>
      </c>
    </row>
    <row r="79" spans="1:3" s="13" customFormat="1" ht="12" customHeight="1" thickBot="1">
      <c r="A79" s="20" t="s">
        <v>153</v>
      </c>
      <c r="B79" s="21" t="s">
        <v>154</v>
      </c>
      <c r="C79" s="27">
        <v>0</v>
      </c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>
        <v>0</v>
      </c>
    </row>
    <row r="82" spans="1:3" s="13" customFormat="1" ht="12" customHeight="1">
      <c r="A82" s="32" t="s">
        <v>159</v>
      </c>
      <c r="B82" s="18" t="s">
        <v>160</v>
      </c>
      <c r="C82" s="27">
        <v>0</v>
      </c>
    </row>
    <row r="83" spans="1:3" s="13" customFormat="1" ht="12" customHeight="1">
      <c r="A83" s="32" t="s">
        <v>161</v>
      </c>
      <c r="B83" s="18" t="s">
        <v>162</v>
      </c>
      <c r="C83" s="27">
        <v>0</v>
      </c>
    </row>
    <row r="84" spans="1:3" s="13" customFormat="1" ht="12" customHeight="1" thickBot="1">
      <c r="A84" s="33" t="s">
        <v>163</v>
      </c>
      <c r="B84" s="21" t="s">
        <v>164</v>
      </c>
      <c r="C84" s="27">
        <v>0</v>
      </c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220646097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1447938658</v>
      </c>
    </row>
    <row r="89" spans="1:3" s="13" customFormat="1" ht="29.25" customHeight="1">
      <c r="A89" s="38"/>
      <c r="B89" s="39"/>
      <c r="C89" s="40"/>
    </row>
    <row r="90" spans="1:3" ht="16.5" customHeight="1">
      <c r="A90" s="314" t="s">
        <v>173</v>
      </c>
      <c r="B90" s="314"/>
      <c r="C90" s="314"/>
    </row>
    <row r="91" spans="1:3" s="42" customFormat="1" ht="16.5" customHeight="1" thickBot="1">
      <c r="A91" s="315" t="s">
        <v>174</v>
      </c>
      <c r="B91" s="315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504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1098717899</v>
      </c>
    </row>
    <row r="95" spans="1:3" ht="12" customHeight="1">
      <c r="A95" s="49" t="s">
        <v>9</v>
      </c>
      <c r="B95" s="50" t="s">
        <v>177</v>
      </c>
      <c r="C95" s="82">
        <v>539761766</v>
      </c>
    </row>
    <row r="96" spans="1:3" ht="12" customHeight="1">
      <c r="A96" s="17" t="s">
        <v>11</v>
      </c>
      <c r="B96" s="52" t="s">
        <v>178</v>
      </c>
      <c r="C96" s="53">
        <v>97556004</v>
      </c>
    </row>
    <row r="97" spans="1:3" ht="12" customHeight="1">
      <c r="A97" s="17" t="s">
        <v>13</v>
      </c>
      <c r="B97" s="52" t="s">
        <v>179</v>
      </c>
      <c r="C97" s="53">
        <v>398508140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3">
        <v>31367772</v>
      </c>
    </row>
    <row r="100" spans="1:3" ht="12" customHeight="1">
      <c r="A100" s="17" t="s">
        <v>19</v>
      </c>
      <c r="B100" s="52" t="s">
        <v>183</v>
      </c>
      <c r="C100" s="57">
        <v>409475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6764217</v>
      </c>
    </row>
    <row r="113" spans="1:3" ht="12" customHeight="1">
      <c r="A113" s="17" t="s">
        <v>208</v>
      </c>
      <c r="B113" s="52" t="s">
        <v>209</v>
      </c>
      <c r="C113" s="57">
        <v>6764217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298062550</v>
      </c>
    </row>
    <row r="116" spans="1:3" ht="12" customHeight="1">
      <c r="A116" s="14" t="s">
        <v>23</v>
      </c>
      <c r="B116" s="52" t="s">
        <v>213</v>
      </c>
      <c r="C116" s="16">
        <v>265308023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53">
        <v>32754527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65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/>
    </row>
    <row r="129" spans="1:3" ht="12" customHeight="1" thickBot="1">
      <c r="A129" s="10" t="s">
        <v>35</v>
      </c>
      <c r="B129" s="68" t="s">
        <v>231</v>
      </c>
      <c r="C129" s="12">
        <v>1396780449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>
        <v>0</v>
      </c>
    </row>
    <row r="133" spans="1:3" ht="12" customHeight="1" thickBot="1">
      <c r="A133" s="61" t="s">
        <v>55</v>
      </c>
      <c r="B133" s="64" t="s">
        <v>236</v>
      </c>
      <c r="C133" s="65">
        <v>0</v>
      </c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>
        <v>0</v>
      </c>
    </row>
    <row r="136" spans="1:3" ht="12" customHeight="1">
      <c r="A136" s="14" t="s">
        <v>69</v>
      </c>
      <c r="B136" s="69" t="s">
        <v>239</v>
      </c>
      <c r="C136" s="65">
        <v>0</v>
      </c>
    </row>
    <row r="137" spans="1:3" ht="12" customHeight="1">
      <c r="A137" s="14" t="s">
        <v>71</v>
      </c>
      <c r="B137" s="69" t="s">
        <v>240</v>
      </c>
      <c r="C137" s="65">
        <v>0</v>
      </c>
    </row>
    <row r="138" spans="1:3" ht="12" customHeight="1">
      <c r="A138" s="14" t="s">
        <v>73</v>
      </c>
      <c r="B138" s="69" t="s">
        <v>241</v>
      </c>
      <c r="C138" s="65">
        <v>0</v>
      </c>
    </row>
    <row r="139" spans="1:3" ht="12" customHeight="1">
      <c r="A139" s="14" t="s">
        <v>75</v>
      </c>
      <c r="B139" s="69" t="s">
        <v>242</v>
      </c>
      <c r="C139" s="65">
        <v>0</v>
      </c>
    </row>
    <row r="140" spans="1:3" ht="12" customHeight="1" thickBot="1">
      <c r="A140" s="61" t="s">
        <v>77</v>
      </c>
      <c r="B140" s="69" t="s">
        <v>243</v>
      </c>
      <c r="C140" s="65">
        <v>0</v>
      </c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>
        <v>0</v>
      </c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1419408886</v>
      </c>
    </row>
    <row r="156" spans="1:9" ht="7.5" customHeight="1"/>
    <row r="157" spans="1:9">
      <c r="A157" s="311" t="s">
        <v>264</v>
      </c>
      <c r="B157" s="311"/>
      <c r="C157" s="311"/>
    </row>
    <row r="158" spans="1:9" ht="15" customHeight="1" thickBot="1">
      <c r="A158" s="312" t="s">
        <v>265</v>
      </c>
      <c r="B158" s="312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-169487888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198017660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KÖTELEZŐ FELADATAINAK MÉRLEGE &amp;R&amp;"Times New Roman CE,Félkövér dőlt"&amp;11 2. melléklet</oddHeader>
  </headerFooter>
  <rowBreaks count="1" manualBreakCount="1">
    <brk id="88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topLeftCell="A61" zoomScaleNormal="100" zoomScaleSheetLayoutView="100" workbookViewId="0">
      <selection activeCell="D7" sqref="D6:D7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0" customHeight="1">
      <c r="A1" s="316" t="s">
        <v>515</v>
      </c>
      <c r="B1" s="316"/>
      <c r="C1" s="316"/>
    </row>
    <row r="2" spans="1:3" ht="15.95" customHeight="1">
      <c r="A2" s="314" t="s">
        <v>0</v>
      </c>
      <c r="B2" s="314"/>
      <c r="C2" s="314"/>
    </row>
    <row r="3" spans="1:3" ht="15.95" customHeight="1" thickBot="1">
      <c r="A3" s="312" t="s">
        <v>1</v>
      </c>
      <c r="B3" s="312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tr">
        <f>+CONCATENATE(LEFT([1]ÖSSZEFÜGGÉSEK!A5,4),". évi előirányzat")</f>
        <v>2017. évi előirányzat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0</v>
      </c>
    </row>
    <row r="7" spans="1:3" s="13" customFormat="1" ht="12" customHeight="1">
      <c r="A7" s="14" t="s">
        <v>9</v>
      </c>
      <c r="B7" s="15" t="s">
        <v>10</v>
      </c>
      <c r="C7" s="16"/>
    </row>
    <row r="8" spans="1:3" s="13" customFormat="1" ht="12" customHeight="1">
      <c r="A8" s="17" t="s">
        <v>11</v>
      </c>
      <c r="B8" s="18" t="s">
        <v>12</v>
      </c>
      <c r="C8" s="53"/>
    </row>
    <row r="9" spans="1:3" s="13" customFormat="1" ht="12" customHeight="1">
      <c r="A9" s="17" t="s">
        <v>13</v>
      </c>
      <c r="B9" s="18" t="s">
        <v>14</v>
      </c>
      <c r="C9" s="53"/>
    </row>
    <row r="10" spans="1:3" s="13" customFormat="1" ht="12" customHeight="1">
      <c r="A10" s="17" t="s">
        <v>15</v>
      </c>
      <c r="B10" s="18" t="s">
        <v>16</v>
      </c>
      <c r="C10" s="53"/>
    </row>
    <row r="11" spans="1:3" s="13" customFormat="1" ht="12" customHeight="1">
      <c r="A11" s="17" t="s">
        <v>17</v>
      </c>
      <c r="B11" s="19" t="s">
        <v>18</v>
      </c>
      <c r="C11" s="53"/>
    </row>
    <row r="12" spans="1:3" s="13" customFormat="1" ht="12" customHeight="1" thickBot="1">
      <c r="A12" s="20" t="s">
        <v>19</v>
      </c>
      <c r="B12" s="21" t="s">
        <v>20</v>
      </c>
      <c r="C12" s="53"/>
    </row>
    <row r="13" spans="1:3" s="13" customFormat="1" ht="12" customHeight="1" thickBot="1">
      <c r="A13" s="10" t="s">
        <v>21</v>
      </c>
      <c r="B13" s="22" t="s">
        <v>22</v>
      </c>
      <c r="C13" s="12">
        <v>0</v>
      </c>
    </row>
    <row r="14" spans="1:3" s="13" customFormat="1" ht="12" customHeight="1">
      <c r="A14" s="14" t="s">
        <v>23</v>
      </c>
      <c r="B14" s="15" t="s">
        <v>24</v>
      </c>
      <c r="C14" s="16"/>
    </row>
    <row r="15" spans="1:3" s="13" customFormat="1" ht="12" customHeight="1">
      <c r="A15" s="17" t="s">
        <v>25</v>
      </c>
      <c r="B15" s="18" t="s">
        <v>26</v>
      </c>
      <c r="C15" s="53"/>
    </row>
    <row r="16" spans="1:3" s="13" customFormat="1" ht="12" customHeight="1">
      <c r="A16" s="17" t="s">
        <v>27</v>
      </c>
      <c r="B16" s="18" t="s">
        <v>28</v>
      </c>
      <c r="C16" s="53"/>
    </row>
    <row r="17" spans="1:3" s="13" customFormat="1" ht="12" customHeight="1">
      <c r="A17" s="17" t="s">
        <v>29</v>
      </c>
      <c r="B17" s="18" t="s">
        <v>30</v>
      </c>
      <c r="C17" s="53"/>
    </row>
    <row r="18" spans="1:3" s="13" customFormat="1" ht="12" customHeight="1">
      <c r="A18" s="17" t="s">
        <v>31</v>
      </c>
      <c r="B18" s="18" t="s">
        <v>32</v>
      </c>
      <c r="C18" s="53"/>
    </row>
    <row r="19" spans="1:3" s="13" customFormat="1" ht="12" customHeight="1" thickBot="1">
      <c r="A19" s="20" t="s">
        <v>33</v>
      </c>
      <c r="B19" s="21" t="s">
        <v>34</v>
      </c>
      <c r="C19" s="57"/>
    </row>
    <row r="20" spans="1:3" s="13" customFormat="1" ht="12" customHeight="1" thickBot="1">
      <c r="A20" s="10" t="s">
        <v>35</v>
      </c>
      <c r="B20" s="11" t="s">
        <v>36</v>
      </c>
      <c r="C20" s="12">
        <v>0</v>
      </c>
    </row>
    <row r="21" spans="1:3" s="13" customFormat="1" ht="12" customHeight="1">
      <c r="A21" s="14" t="s">
        <v>37</v>
      </c>
      <c r="B21" s="15" t="s">
        <v>38</v>
      </c>
      <c r="C21" s="16"/>
    </row>
    <row r="22" spans="1:3" s="13" customFormat="1" ht="12" customHeight="1">
      <c r="A22" s="17" t="s">
        <v>39</v>
      </c>
      <c r="B22" s="18" t="s">
        <v>40</v>
      </c>
      <c r="C22" s="53"/>
    </row>
    <row r="23" spans="1:3" s="13" customFormat="1" ht="12" customHeight="1">
      <c r="A23" s="17" t="s">
        <v>41</v>
      </c>
      <c r="B23" s="18" t="s">
        <v>42</v>
      </c>
      <c r="C23" s="53"/>
    </row>
    <row r="24" spans="1:3" s="13" customFormat="1" ht="12" customHeight="1">
      <c r="A24" s="17" t="s">
        <v>43</v>
      </c>
      <c r="B24" s="18" t="s">
        <v>44</v>
      </c>
      <c r="C24" s="53"/>
    </row>
    <row r="25" spans="1:3" s="13" customFormat="1" ht="12" customHeight="1">
      <c r="A25" s="17" t="s">
        <v>45</v>
      </c>
      <c r="B25" s="18" t="s">
        <v>46</v>
      </c>
      <c r="C25" s="53"/>
    </row>
    <row r="26" spans="1:3" s="13" customFormat="1" ht="12" customHeight="1" thickBot="1">
      <c r="A26" s="20" t="s">
        <v>47</v>
      </c>
      <c r="B26" s="23" t="s">
        <v>48</v>
      </c>
      <c r="C26" s="57"/>
    </row>
    <row r="27" spans="1:3" s="13" customFormat="1" ht="12" customHeight="1" thickBot="1">
      <c r="A27" s="10" t="s">
        <v>49</v>
      </c>
      <c r="B27" s="11" t="s">
        <v>50</v>
      </c>
      <c r="C27" s="24">
        <v>200000</v>
      </c>
    </row>
    <row r="28" spans="1:3" s="13" customFormat="1" ht="12" customHeight="1">
      <c r="A28" s="14" t="s">
        <v>51</v>
      </c>
      <c r="B28" s="15" t="s">
        <v>52</v>
      </c>
      <c r="C28" s="16"/>
    </row>
    <row r="29" spans="1:3" s="13" customFormat="1" ht="12" customHeight="1">
      <c r="A29" s="17" t="s">
        <v>53</v>
      </c>
      <c r="B29" s="18" t="s">
        <v>54</v>
      </c>
      <c r="C29" s="53"/>
    </row>
    <row r="30" spans="1:3" s="13" customFormat="1" ht="12" customHeight="1">
      <c r="A30" s="17" t="s">
        <v>55</v>
      </c>
      <c r="B30" s="18" t="s">
        <v>56</v>
      </c>
      <c r="C30" s="53">
        <v>200000</v>
      </c>
    </row>
    <row r="31" spans="1:3" s="13" customFormat="1" ht="12" customHeight="1">
      <c r="A31" s="17" t="s">
        <v>57</v>
      </c>
      <c r="B31" s="18" t="s">
        <v>58</v>
      </c>
      <c r="C31" s="53"/>
    </row>
    <row r="32" spans="1:3" s="13" customFormat="1" ht="12" customHeight="1">
      <c r="A32" s="17" t="s">
        <v>59</v>
      </c>
      <c r="B32" s="18" t="s">
        <v>60</v>
      </c>
      <c r="C32" s="53"/>
    </row>
    <row r="33" spans="1:3" s="13" customFormat="1" ht="12" customHeight="1">
      <c r="A33" s="17" t="s">
        <v>61</v>
      </c>
      <c r="B33" s="18" t="s">
        <v>62</v>
      </c>
      <c r="C33" s="53"/>
    </row>
    <row r="34" spans="1:3" s="13" customFormat="1" ht="12" customHeight="1" thickBot="1">
      <c r="A34" s="20" t="s">
        <v>63</v>
      </c>
      <c r="B34" s="25" t="s">
        <v>64</v>
      </c>
      <c r="C34" s="57"/>
    </row>
    <row r="35" spans="1:3" s="13" customFormat="1" ht="12" customHeight="1" thickBot="1">
      <c r="A35" s="10" t="s">
        <v>65</v>
      </c>
      <c r="B35" s="11" t="s">
        <v>66</v>
      </c>
      <c r="C35" s="12">
        <v>39182354</v>
      </c>
    </row>
    <row r="36" spans="1:3" s="13" customFormat="1" ht="12" customHeight="1">
      <c r="A36" s="14" t="s">
        <v>67</v>
      </c>
      <c r="B36" s="15" t="s">
        <v>68</v>
      </c>
      <c r="C36" s="16">
        <v>7799213</v>
      </c>
    </row>
    <row r="37" spans="1:3" s="13" customFormat="1" ht="12" customHeight="1">
      <c r="A37" s="17" t="s">
        <v>69</v>
      </c>
      <c r="B37" s="18" t="s">
        <v>70</v>
      </c>
      <c r="C37" s="16">
        <v>23159333</v>
      </c>
    </row>
    <row r="38" spans="1:3" s="13" customFormat="1" ht="12" customHeight="1">
      <c r="A38" s="17" t="s">
        <v>71</v>
      </c>
      <c r="B38" s="18" t="s">
        <v>72</v>
      </c>
      <c r="C38" s="16">
        <v>0</v>
      </c>
    </row>
    <row r="39" spans="1:3" s="13" customFormat="1" ht="12" customHeight="1">
      <c r="A39" s="17" t="s">
        <v>73</v>
      </c>
      <c r="B39" s="18" t="s">
        <v>74</v>
      </c>
      <c r="C39" s="16">
        <v>0</v>
      </c>
    </row>
    <row r="40" spans="1:3" s="13" customFormat="1" ht="12" customHeight="1">
      <c r="A40" s="17" t="s">
        <v>75</v>
      </c>
      <c r="B40" s="18" t="s">
        <v>76</v>
      </c>
      <c r="C40" s="16">
        <v>0</v>
      </c>
    </row>
    <row r="41" spans="1:3" s="13" customFormat="1" ht="12" customHeight="1">
      <c r="A41" s="17" t="s">
        <v>77</v>
      </c>
      <c r="B41" s="18" t="s">
        <v>78</v>
      </c>
      <c r="C41" s="16">
        <v>8223808</v>
      </c>
    </row>
    <row r="42" spans="1:3" s="13" customFormat="1" ht="12" customHeight="1">
      <c r="A42" s="17" t="s">
        <v>79</v>
      </c>
      <c r="B42" s="18" t="s">
        <v>80</v>
      </c>
      <c r="C42" s="53"/>
    </row>
    <row r="43" spans="1:3" s="13" customFormat="1" ht="12" customHeight="1">
      <c r="A43" s="17" t="s">
        <v>81</v>
      </c>
      <c r="B43" s="18" t="s">
        <v>82</v>
      </c>
      <c r="C43" s="53"/>
    </row>
    <row r="44" spans="1:3" s="13" customFormat="1" ht="12" customHeight="1">
      <c r="A44" s="17" t="s">
        <v>83</v>
      </c>
      <c r="B44" s="18" t="s">
        <v>84</v>
      </c>
      <c r="C44" s="27"/>
    </row>
    <row r="45" spans="1:3" s="13" customFormat="1" ht="12" customHeight="1">
      <c r="A45" s="20" t="s">
        <v>85</v>
      </c>
      <c r="B45" s="23" t="s">
        <v>86</v>
      </c>
      <c r="C45" s="81"/>
    </row>
    <row r="46" spans="1:3" s="13" customFormat="1" ht="12" customHeight="1" thickBot="1">
      <c r="A46" s="20" t="s">
        <v>87</v>
      </c>
      <c r="B46" s="21" t="s">
        <v>88</v>
      </c>
      <c r="C46" s="81"/>
    </row>
    <row r="47" spans="1:3" s="13" customFormat="1" ht="12" customHeight="1" thickBot="1">
      <c r="A47" s="10" t="s">
        <v>89</v>
      </c>
      <c r="B47" s="11" t="s">
        <v>90</v>
      </c>
      <c r="C47" s="12">
        <v>0</v>
      </c>
    </row>
    <row r="48" spans="1:3" s="13" customFormat="1" ht="12" customHeight="1">
      <c r="A48" s="14" t="s">
        <v>91</v>
      </c>
      <c r="B48" s="15" t="s">
        <v>92</v>
      </c>
      <c r="C48" s="26"/>
    </row>
    <row r="49" spans="1:3" s="13" customFormat="1" ht="12" customHeight="1">
      <c r="A49" s="17" t="s">
        <v>93</v>
      </c>
      <c r="B49" s="18" t="s">
        <v>94</v>
      </c>
      <c r="C49" s="27"/>
    </row>
    <row r="50" spans="1:3" s="13" customFormat="1" ht="12" customHeight="1">
      <c r="A50" s="17" t="s">
        <v>95</v>
      </c>
      <c r="B50" s="18" t="s">
        <v>96</v>
      </c>
      <c r="C50" s="27"/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/>
    </row>
    <row r="55" spans="1:3" s="13" customFormat="1" ht="12" customHeight="1">
      <c r="A55" s="17" t="s">
        <v>105</v>
      </c>
      <c r="B55" s="18" t="s">
        <v>106</v>
      </c>
      <c r="C55" s="53"/>
    </row>
    <row r="56" spans="1:3" s="13" customFormat="1" ht="12" customHeight="1">
      <c r="A56" s="17" t="s">
        <v>107</v>
      </c>
      <c r="B56" s="18" t="s">
        <v>108</v>
      </c>
      <c r="C56" s="53"/>
    </row>
    <row r="57" spans="1:3" s="13" customFormat="1" ht="12" customHeight="1" thickBot="1">
      <c r="A57" s="20" t="s">
        <v>109</v>
      </c>
      <c r="B57" s="21" t="s">
        <v>110</v>
      </c>
      <c r="C57" s="57"/>
    </row>
    <row r="58" spans="1:3" s="13" customFormat="1" ht="12" customHeight="1" thickBot="1">
      <c r="A58" s="10" t="s">
        <v>111</v>
      </c>
      <c r="B58" s="22" t="s">
        <v>112</v>
      </c>
      <c r="C58" s="12">
        <v>0</v>
      </c>
    </row>
    <row r="59" spans="1:3" s="13" customFormat="1" ht="12" customHeight="1">
      <c r="A59" s="14" t="s">
        <v>113</v>
      </c>
      <c r="B59" s="15" t="s">
        <v>114</v>
      </c>
      <c r="C59" s="27"/>
    </row>
    <row r="60" spans="1:3" s="13" customFormat="1" ht="12" customHeight="1">
      <c r="A60" s="17" t="s">
        <v>115</v>
      </c>
      <c r="B60" s="18" t="s">
        <v>116</v>
      </c>
      <c r="C60" s="27"/>
    </row>
    <row r="61" spans="1:3" s="13" customFormat="1" ht="12" customHeight="1">
      <c r="A61" s="17" t="s">
        <v>117</v>
      </c>
      <c r="B61" s="18" t="s">
        <v>118</v>
      </c>
      <c r="C61" s="27"/>
    </row>
    <row r="62" spans="1:3" s="13" customFormat="1" ht="12" customHeight="1" thickBot="1">
      <c r="A62" s="20" t="s">
        <v>119</v>
      </c>
      <c r="B62" s="21" t="s">
        <v>120</v>
      </c>
      <c r="C62" s="27"/>
    </row>
    <row r="63" spans="1:3" s="13" customFormat="1" ht="12" customHeight="1" thickBot="1">
      <c r="A63" s="28" t="s">
        <v>121</v>
      </c>
      <c r="B63" s="11" t="s">
        <v>122</v>
      </c>
      <c r="C63" s="24">
        <v>39382354</v>
      </c>
    </row>
    <row r="64" spans="1:3" s="13" customFormat="1" ht="12" customHeight="1" thickBot="1">
      <c r="A64" s="29" t="s">
        <v>123</v>
      </c>
      <c r="B64" s="22" t="s">
        <v>124</v>
      </c>
      <c r="C64" s="12">
        <v>0</v>
      </c>
    </row>
    <row r="65" spans="1:3" s="13" customFormat="1" ht="12" customHeight="1">
      <c r="A65" s="14" t="s">
        <v>125</v>
      </c>
      <c r="B65" s="15" t="s">
        <v>126</v>
      </c>
      <c r="C65" s="27"/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0</v>
      </c>
    </row>
    <row r="74" spans="1:3" s="13" customFormat="1" ht="12" customHeight="1">
      <c r="A74" s="14" t="s">
        <v>143</v>
      </c>
      <c r="B74" s="15" t="s">
        <v>144</v>
      </c>
      <c r="C74" s="27"/>
    </row>
    <row r="75" spans="1:3" s="13" customFormat="1" ht="12" customHeight="1" thickBot="1">
      <c r="A75" s="20" t="s">
        <v>145</v>
      </c>
      <c r="B75" s="21" t="s">
        <v>146</v>
      </c>
      <c r="C75" s="27"/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0</v>
      </c>
    </row>
    <row r="88" spans="1:3" s="13" customFormat="1" ht="16.5" customHeight="1" thickBot="1">
      <c r="A88" s="36" t="s">
        <v>171</v>
      </c>
      <c r="B88" s="37" t="s">
        <v>172</v>
      </c>
      <c r="C88" s="24">
        <v>39382354</v>
      </c>
    </row>
    <row r="89" spans="1:3" s="13" customFormat="1" ht="34.5" customHeight="1">
      <c r="A89" s="38"/>
      <c r="B89" s="39"/>
      <c r="C89" s="40"/>
    </row>
    <row r="90" spans="1:3" ht="16.5" customHeight="1">
      <c r="A90" s="314" t="s">
        <v>173</v>
      </c>
      <c r="B90" s="314"/>
      <c r="C90" s="314"/>
    </row>
    <row r="91" spans="1:3" s="42" customFormat="1" ht="16.5" customHeight="1" thickBot="1">
      <c r="A91" s="315" t="s">
        <v>174</v>
      </c>
      <c r="B91" s="315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tr">
        <f>+C4</f>
        <v>2017. évi előirányzat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45135273</v>
      </c>
    </row>
    <row r="95" spans="1:3" ht="12" customHeight="1">
      <c r="A95" s="49" t="s">
        <v>9</v>
      </c>
      <c r="B95" s="50" t="s">
        <v>177</v>
      </c>
      <c r="C95" s="82">
        <v>15114550</v>
      </c>
    </row>
    <row r="96" spans="1:3" ht="12" customHeight="1">
      <c r="A96" s="17" t="s">
        <v>11</v>
      </c>
      <c r="B96" s="52" t="s">
        <v>178</v>
      </c>
      <c r="C96" s="53">
        <v>3430521</v>
      </c>
    </row>
    <row r="97" spans="1:3" ht="12" customHeight="1">
      <c r="A97" s="17" t="s">
        <v>13</v>
      </c>
      <c r="B97" s="52" t="s">
        <v>179</v>
      </c>
      <c r="C97" s="53">
        <v>26509859</v>
      </c>
    </row>
    <row r="98" spans="1:3" ht="12" customHeight="1">
      <c r="A98" s="17" t="s">
        <v>15</v>
      </c>
      <c r="B98" s="55" t="s">
        <v>180</v>
      </c>
      <c r="C98" s="53">
        <v>0</v>
      </c>
    </row>
    <row r="99" spans="1:3" ht="12" customHeight="1">
      <c r="A99" s="17" t="s">
        <v>181</v>
      </c>
      <c r="B99" s="56" t="s">
        <v>182</v>
      </c>
      <c r="C99" s="16">
        <v>80343</v>
      </c>
    </row>
    <row r="100" spans="1:3" ht="12" customHeight="1">
      <c r="A100" s="17" t="s">
        <v>19</v>
      </c>
      <c r="B100" s="52" t="s">
        <v>183</v>
      </c>
      <c r="C100" s="57"/>
    </row>
    <row r="101" spans="1:3" ht="12" customHeight="1">
      <c r="A101" s="17" t="s">
        <v>184</v>
      </c>
      <c r="B101" s="58" t="s">
        <v>185</v>
      </c>
      <c r="C101" s="57"/>
    </row>
    <row r="102" spans="1:3" ht="12" customHeight="1">
      <c r="A102" s="17" t="s">
        <v>186</v>
      </c>
      <c r="B102" s="58" t="s">
        <v>187</v>
      </c>
      <c r="C102" s="57"/>
    </row>
    <row r="103" spans="1:3" ht="12" customHeight="1">
      <c r="A103" s="17" t="s">
        <v>188</v>
      </c>
      <c r="B103" s="59" t="s">
        <v>189</v>
      </c>
      <c r="C103" s="57"/>
    </row>
    <row r="104" spans="1:3" ht="12" customHeight="1">
      <c r="A104" s="17" t="s">
        <v>190</v>
      </c>
      <c r="B104" s="60" t="s">
        <v>191</v>
      </c>
      <c r="C104" s="57"/>
    </row>
    <row r="105" spans="1:3" ht="12" customHeight="1">
      <c r="A105" s="17" t="s">
        <v>192</v>
      </c>
      <c r="B105" s="60" t="s">
        <v>193</v>
      </c>
      <c r="C105" s="57"/>
    </row>
    <row r="106" spans="1:3" ht="12" customHeight="1">
      <c r="A106" s="17" t="s">
        <v>194</v>
      </c>
      <c r="B106" s="59" t="s">
        <v>195</v>
      </c>
      <c r="C106" s="57"/>
    </row>
    <row r="107" spans="1:3" ht="12" customHeight="1">
      <c r="A107" s="17" t="s">
        <v>196</v>
      </c>
      <c r="B107" s="59" t="s">
        <v>197</v>
      </c>
      <c r="C107" s="57"/>
    </row>
    <row r="108" spans="1:3" ht="12" customHeight="1">
      <c r="A108" s="17" t="s">
        <v>198</v>
      </c>
      <c r="B108" s="60" t="s">
        <v>199</v>
      </c>
      <c r="C108" s="57"/>
    </row>
    <row r="109" spans="1:3" ht="12" customHeight="1">
      <c r="A109" s="61" t="s">
        <v>200</v>
      </c>
      <c r="B109" s="58" t="s">
        <v>201</v>
      </c>
      <c r="C109" s="57"/>
    </row>
    <row r="110" spans="1:3" ht="12" customHeight="1">
      <c r="A110" s="17" t="s">
        <v>202</v>
      </c>
      <c r="B110" s="58" t="s">
        <v>203</v>
      </c>
      <c r="C110" s="57"/>
    </row>
    <row r="111" spans="1:3" ht="12" customHeight="1">
      <c r="A111" s="20" t="s">
        <v>204</v>
      </c>
      <c r="B111" s="58" t="s">
        <v>205</v>
      </c>
      <c r="C111" s="57">
        <v>0</v>
      </c>
    </row>
    <row r="112" spans="1:3" ht="12" customHeight="1">
      <c r="A112" s="17" t="s">
        <v>206</v>
      </c>
      <c r="B112" s="55" t="s">
        <v>207</v>
      </c>
      <c r="C112" s="53"/>
    </row>
    <row r="113" spans="1:3" ht="12" customHeight="1">
      <c r="A113" s="17" t="s">
        <v>208</v>
      </c>
      <c r="B113" s="52" t="s">
        <v>209</v>
      </c>
      <c r="C113" s="53"/>
    </row>
    <row r="114" spans="1:3" ht="12" customHeight="1" thickBot="1">
      <c r="A114" s="286" t="s">
        <v>210</v>
      </c>
      <c r="B114" s="287" t="s">
        <v>211</v>
      </c>
      <c r="C114" s="83"/>
    </row>
    <row r="115" spans="1:3" ht="12" customHeight="1" thickBot="1">
      <c r="A115" s="288" t="s">
        <v>21</v>
      </c>
      <c r="B115" s="289" t="s">
        <v>212</v>
      </c>
      <c r="C115" s="290">
        <v>0</v>
      </c>
    </row>
    <row r="116" spans="1:3" ht="12" customHeight="1">
      <c r="A116" s="14" t="s">
        <v>23</v>
      </c>
      <c r="B116" s="52" t="s">
        <v>213</v>
      </c>
      <c r="C116" s="16"/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53"/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65"/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/>
    </row>
    <row r="129" spans="1:3" ht="12" customHeight="1" thickBot="1">
      <c r="A129" s="10" t="s">
        <v>35</v>
      </c>
      <c r="B129" s="68" t="s">
        <v>231</v>
      </c>
      <c r="C129" s="12">
        <v>45135273</v>
      </c>
    </row>
    <row r="130" spans="1:3" ht="12" customHeight="1" thickBot="1">
      <c r="A130" s="10" t="s">
        <v>232</v>
      </c>
      <c r="B130" s="68" t="s">
        <v>233</v>
      </c>
      <c r="C130" s="12">
        <v>0</v>
      </c>
    </row>
    <row r="131" spans="1:3" ht="12" customHeight="1">
      <c r="A131" s="14" t="s">
        <v>51</v>
      </c>
      <c r="B131" s="64" t="s">
        <v>234</v>
      </c>
      <c r="C131" s="65"/>
    </row>
    <row r="132" spans="1:3" ht="12" customHeight="1">
      <c r="A132" s="14" t="s">
        <v>53</v>
      </c>
      <c r="B132" s="64" t="s">
        <v>235</v>
      </c>
      <c r="C132" s="65"/>
    </row>
    <row r="133" spans="1:3" ht="12" customHeight="1" thickBot="1">
      <c r="A133" s="61" t="s">
        <v>55</v>
      </c>
      <c r="B133" s="64" t="s">
        <v>236</v>
      </c>
      <c r="C133" s="65"/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/>
    </row>
    <row r="136" spans="1:3" ht="12" customHeight="1">
      <c r="A136" s="14" t="s">
        <v>69</v>
      </c>
      <c r="B136" s="69" t="s">
        <v>239</v>
      </c>
      <c r="C136" s="65"/>
    </row>
    <row r="137" spans="1:3" ht="12" customHeight="1">
      <c r="A137" s="14" t="s">
        <v>71</v>
      </c>
      <c r="B137" s="69" t="s">
        <v>240</v>
      </c>
      <c r="C137" s="65"/>
    </row>
    <row r="138" spans="1:3" ht="12" customHeight="1">
      <c r="A138" s="14" t="s">
        <v>73</v>
      </c>
      <c r="B138" s="69" t="s">
        <v>241</v>
      </c>
      <c r="C138" s="65"/>
    </row>
    <row r="139" spans="1:3" ht="12" customHeight="1">
      <c r="A139" s="14" t="s">
        <v>75</v>
      </c>
      <c r="B139" s="69" t="s">
        <v>242</v>
      </c>
      <c r="C139" s="65"/>
    </row>
    <row r="140" spans="1:3" ht="12" customHeight="1" thickBot="1">
      <c r="A140" s="61" t="s">
        <v>77</v>
      </c>
      <c r="B140" s="69" t="s">
        <v>243</v>
      </c>
      <c r="C140" s="65"/>
    </row>
    <row r="141" spans="1:3" ht="12" customHeight="1" thickBot="1">
      <c r="A141" s="10" t="s">
        <v>89</v>
      </c>
      <c r="B141" s="68" t="s">
        <v>244</v>
      </c>
      <c r="C141" s="24">
        <v>0</v>
      </c>
    </row>
    <row r="142" spans="1:3" ht="12" customHeight="1">
      <c r="A142" s="14" t="s">
        <v>91</v>
      </c>
      <c r="B142" s="69" t="s">
        <v>245</v>
      </c>
      <c r="C142" s="65"/>
    </row>
    <row r="143" spans="1:3" ht="12" customHeight="1">
      <c r="A143" s="14" t="s">
        <v>93</v>
      </c>
      <c r="B143" s="69" t="s">
        <v>246</v>
      </c>
      <c r="C143" s="65"/>
    </row>
    <row r="144" spans="1:3" ht="12" customHeight="1">
      <c r="A144" s="14" t="s">
        <v>95</v>
      </c>
      <c r="B144" s="69" t="s">
        <v>247</v>
      </c>
      <c r="C144" s="65"/>
    </row>
    <row r="145" spans="1:9" ht="12" customHeight="1" thickBot="1">
      <c r="A145" s="61" t="s">
        <v>97</v>
      </c>
      <c r="B145" s="70" t="s">
        <v>248</v>
      </c>
      <c r="C145" s="65"/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0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45135273</v>
      </c>
    </row>
    <row r="156" spans="1:9" ht="7.5" customHeight="1"/>
    <row r="157" spans="1:9">
      <c r="A157" s="311" t="s">
        <v>264</v>
      </c>
      <c r="B157" s="311"/>
      <c r="C157" s="311"/>
    </row>
    <row r="158" spans="1:9" ht="15" customHeight="1" thickBot="1">
      <c r="A158" s="312" t="s">
        <v>265</v>
      </c>
      <c r="B158" s="312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-5752919</v>
      </c>
      <c r="D159" s="80"/>
    </row>
    <row r="160" spans="1:9" ht="27.75" customHeight="1" thickBot="1">
      <c r="A160" s="10" t="s">
        <v>21</v>
      </c>
      <c r="B160" s="63" t="s">
        <v>514</v>
      </c>
      <c r="C160" s="12">
        <f>+C87-C154</f>
        <v>0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 xml:space="preserve">&amp;C&amp;"Times New Roman CE,Félkövér"&amp;12
Ibrány Város Önkormányzata
2017. ÉVI KÖLTSÉGVETÉS
ÖNKÉNT VÁLLALT FELADATAINAK MÉRLEGE
&amp;R&amp;"Times New Roman CE,Félkövér dőlt"&amp;11 3. melléklet </oddHeader>
  </headerFooter>
  <rowBreaks count="1" manualBreakCount="1">
    <brk id="88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H34"/>
  <sheetViews>
    <sheetView view="pageBreakPreview" topLeftCell="A10" zoomScaleNormal="115" zoomScaleSheetLayoutView="100" workbookViewId="0">
      <selection activeCell="C7" sqref="C7:E33"/>
    </sheetView>
  </sheetViews>
  <sheetFormatPr defaultRowHeight="12.75"/>
  <cols>
    <col min="1" max="1" width="6.83203125" style="84" customWidth="1"/>
    <col min="2" max="2" width="55.1640625" style="87" customWidth="1"/>
    <col min="3" max="3" width="16.33203125" style="84" customWidth="1"/>
    <col min="4" max="4" width="55.1640625" style="84" customWidth="1"/>
    <col min="5" max="5" width="16.33203125" style="84" customWidth="1"/>
    <col min="6" max="6" width="4.83203125" style="84" customWidth="1"/>
    <col min="7" max="7" width="9.33203125" style="84"/>
    <col min="8" max="8" width="10.33203125" style="84" bestFit="1" customWidth="1"/>
    <col min="9" max="16384" width="9.33203125" style="84"/>
  </cols>
  <sheetData>
    <row r="1" spans="1:8" ht="27" customHeight="1">
      <c r="A1" s="321" t="s">
        <v>496</v>
      </c>
      <c r="B1" s="321"/>
      <c r="C1" s="321"/>
      <c r="D1" s="321"/>
      <c r="E1" s="321"/>
    </row>
    <row r="2" spans="1:8" ht="39.75" customHeight="1">
      <c r="B2" s="85" t="s">
        <v>270</v>
      </c>
      <c r="C2" s="86"/>
      <c r="D2" s="86"/>
      <c r="E2" s="86"/>
      <c r="F2" s="317"/>
    </row>
    <row r="3" spans="1:8" ht="14.25" thickBot="1">
      <c r="B3" s="87" t="s">
        <v>512</v>
      </c>
      <c r="E3" s="88" t="s">
        <v>271</v>
      </c>
      <c r="F3" s="317"/>
    </row>
    <row r="4" spans="1:8" ht="18" customHeight="1" thickBot="1">
      <c r="A4" s="318" t="s">
        <v>3</v>
      </c>
      <c r="B4" s="89" t="s">
        <v>272</v>
      </c>
      <c r="C4" s="90"/>
      <c r="D4" s="89" t="s">
        <v>273</v>
      </c>
      <c r="E4" s="91"/>
      <c r="F4" s="317"/>
    </row>
    <row r="5" spans="1:8" s="95" customFormat="1" ht="35.25" customHeight="1" thickBot="1">
      <c r="A5" s="319"/>
      <c r="B5" s="92" t="s">
        <v>274</v>
      </c>
      <c r="C5" s="93" t="s">
        <v>504</v>
      </c>
      <c r="D5" s="92" t="s">
        <v>274</v>
      </c>
      <c r="E5" s="94" t="s">
        <v>504</v>
      </c>
      <c r="F5" s="317"/>
    </row>
    <row r="6" spans="1:8" s="100" customFormat="1" ht="12" customHeight="1" thickBot="1">
      <c r="A6" s="96"/>
      <c r="B6" s="97" t="s">
        <v>5</v>
      </c>
      <c r="C6" s="98" t="s">
        <v>6</v>
      </c>
      <c r="D6" s="97" t="s">
        <v>275</v>
      </c>
      <c r="E6" s="99" t="s">
        <v>276</v>
      </c>
      <c r="F6" s="317"/>
    </row>
    <row r="7" spans="1:8" ht="12.95" customHeight="1">
      <c r="A7" s="101" t="s">
        <v>7</v>
      </c>
      <c r="B7" s="102" t="s">
        <v>277</v>
      </c>
      <c r="C7" s="103">
        <v>518175431</v>
      </c>
      <c r="D7" s="102" t="s">
        <v>278</v>
      </c>
      <c r="E7" s="104">
        <v>573557527</v>
      </c>
      <c r="F7" s="317"/>
    </row>
    <row r="8" spans="1:8" ht="12.95" customHeight="1">
      <c r="A8" s="105" t="s">
        <v>21</v>
      </c>
      <c r="B8" s="106" t="s">
        <v>279</v>
      </c>
      <c r="C8" s="103">
        <v>355713023</v>
      </c>
      <c r="D8" s="106" t="s">
        <v>178</v>
      </c>
      <c r="E8" s="104">
        <v>105658279</v>
      </c>
      <c r="F8" s="317"/>
    </row>
    <row r="9" spans="1:8" ht="12.95" customHeight="1">
      <c r="A9" s="105" t="s">
        <v>35</v>
      </c>
      <c r="B9" s="106" t="s">
        <v>280</v>
      </c>
      <c r="C9" s="107"/>
      <c r="D9" s="106" t="s">
        <v>281</v>
      </c>
      <c r="E9" s="104">
        <v>426458240</v>
      </c>
      <c r="F9" s="317"/>
      <c r="H9" s="84">
        <v>67800000</v>
      </c>
    </row>
    <row r="10" spans="1:8" ht="12.95" customHeight="1">
      <c r="A10" s="105" t="s">
        <v>232</v>
      </c>
      <c r="B10" s="106" t="s">
        <v>282</v>
      </c>
      <c r="C10" s="107">
        <v>100808000</v>
      </c>
      <c r="D10" s="106" t="s">
        <v>180</v>
      </c>
      <c r="E10" s="104">
        <v>24760000</v>
      </c>
      <c r="F10" s="317"/>
      <c r="H10" s="84">
        <v>40000</v>
      </c>
    </row>
    <row r="11" spans="1:8" ht="12.95" customHeight="1">
      <c r="A11" s="105" t="s">
        <v>65</v>
      </c>
      <c r="B11" s="108" t="s">
        <v>283</v>
      </c>
      <c r="C11" s="107">
        <v>103549299</v>
      </c>
      <c r="D11" s="106" t="s">
        <v>182</v>
      </c>
      <c r="E11" s="104">
        <v>31448115</v>
      </c>
      <c r="F11" s="317"/>
      <c r="H11" s="84">
        <v>13500000</v>
      </c>
    </row>
    <row r="12" spans="1:8" ht="12.95" customHeight="1">
      <c r="A12" s="105" t="s">
        <v>89</v>
      </c>
      <c r="B12" s="106" t="s">
        <v>284</v>
      </c>
      <c r="C12" s="109">
        <v>0</v>
      </c>
      <c r="D12" s="106" t="s">
        <v>207</v>
      </c>
      <c r="E12" s="104">
        <v>6764217</v>
      </c>
      <c r="F12" s="317"/>
      <c r="H12" s="84">
        <v>15200000</v>
      </c>
    </row>
    <row r="13" spans="1:8" ht="12.95" customHeight="1">
      <c r="A13" s="105" t="s">
        <v>249</v>
      </c>
      <c r="B13" s="106" t="s">
        <v>285</v>
      </c>
      <c r="C13" s="107"/>
      <c r="D13" s="110"/>
      <c r="E13" s="111"/>
      <c r="F13" s="317"/>
      <c r="H13" s="84">
        <f>SUM(H9:H12)</f>
        <v>96540000</v>
      </c>
    </row>
    <row r="14" spans="1:8" ht="12.95" customHeight="1">
      <c r="A14" s="105" t="s">
        <v>111</v>
      </c>
      <c r="B14" s="110"/>
      <c r="C14" s="107"/>
      <c r="D14" s="110"/>
      <c r="E14" s="111"/>
      <c r="F14" s="317"/>
    </row>
    <row r="15" spans="1:8" ht="12.95" customHeight="1">
      <c r="A15" s="105" t="s">
        <v>258</v>
      </c>
      <c r="B15" s="112"/>
      <c r="C15" s="109"/>
      <c r="D15" s="110"/>
      <c r="E15" s="111"/>
      <c r="F15" s="317"/>
    </row>
    <row r="16" spans="1:8" ht="12.95" customHeight="1">
      <c r="A16" s="105" t="s">
        <v>260</v>
      </c>
      <c r="B16" s="110"/>
      <c r="C16" s="107"/>
      <c r="D16" s="110"/>
      <c r="E16" s="111"/>
      <c r="F16" s="317"/>
    </row>
    <row r="17" spans="1:6" ht="12.95" customHeight="1">
      <c r="A17" s="105" t="s">
        <v>262</v>
      </c>
      <c r="B17" s="110"/>
      <c r="C17" s="107"/>
      <c r="D17" s="110"/>
      <c r="E17" s="111"/>
      <c r="F17" s="317"/>
    </row>
    <row r="18" spans="1:6" ht="12.95" customHeight="1" thickBot="1">
      <c r="A18" s="105" t="s">
        <v>286</v>
      </c>
      <c r="B18" s="113"/>
      <c r="C18" s="114"/>
      <c r="D18" s="110"/>
      <c r="E18" s="115"/>
      <c r="F18" s="317"/>
    </row>
    <row r="19" spans="1:6" ht="15.95" customHeight="1" thickBot="1">
      <c r="A19" s="116" t="s">
        <v>287</v>
      </c>
      <c r="B19" s="117" t="s">
        <v>288</v>
      </c>
      <c r="C19" s="118">
        <v>1078245753</v>
      </c>
      <c r="D19" s="117" t="s">
        <v>289</v>
      </c>
      <c r="E19" s="119">
        <v>1168646378</v>
      </c>
      <c r="F19" s="317"/>
    </row>
    <row r="20" spans="1:6" ht="12.95" customHeight="1">
      <c r="A20" s="120" t="s">
        <v>290</v>
      </c>
      <c r="B20" s="121" t="s">
        <v>291</v>
      </c>
      <c r="C20" s="122">
        <v>108543773</v>
      </c>
      <c r="D20" s="123" t="s">
        <v>292</v>
      </c>
      <c r="E20" s="124"/>
      <c r="F20" s="317"/>
    </row>
    <row r="21" spans="1:6" ht="12.95" customHeight="1">
      <c r="A21" s="125" t="s">
        <v>293</v>
      </c>
      <c r="B21" s="123" t="s">
        <v>294</v>
      </c>
      <c r="C21" s="126">
        <v>107740345</v>
      </c>
      <c r="D21" s="123" t="s">
        <v>295</v>
      </c>
      <c r="E21" s="127"/>
      <c r="F21" s="317"/>
    </row>
    <row r="22" spans="1:6" ht="12.95" customHeight="1">
      <c r="A22" s="125" t="s">
        <v>296</v>
      </c>
      <c r="B22" s="123" t="s">
        <v>297</v>
      </c>
      <c r="C22" s="126">
        <v>803428</v>
      </c>
      <c r="D22" s="123" t="s">
        <v>298</v>
      </c>
      <c r="E22" s="127"/>
      <c r="F22" s="317"/>
    </row>
    <row r="23" spans="1:6" ht="12.95" customHeight="1">
      <c r="A23" s="125" t="s">
        <v>299</v>
      </c>
      <c r="B23" s="123" t="s">
        <v>300</v>
      </c>
      <c r="C23" s="126"/>
      <c r="D23" s="123" t="s">
        <v>301</v>
      </c>
      <c r="E23" s="127"/>
      <c r="F23" s="317"/>
    </row>
    <row r="24" spans="1:6" ht="12.95" customHeight="1">
      <c r="A24" s="125" t="s">
        <v>302</v>
      </c>
      <c r="B24" s="123" t="s">
        <v>303</v>
      </c>
      <c r="C24" s="126"/>
      <c r="D24" s="121" t="s">
        <v>304</v>
      </c>
      <c r="E24" s="127"/>
      <c r="F24" s="317"/>
    </row>
    <row r="25" spans="1:6" ht="12.95" customHeight="1">
      <c r="A25" s="125" t="s">
        <v>305</v>
      </c>
      <c r="B25" s="123" t="s">
        <v>306</v>
      </c>
      <c r="C25" s="128">
        <v>0</v>
      </c>
      <c r="D25" s="123" t="s">
        <v>307</v>
      </c>
      <c r="E25" s="127"/>
      <c r="F25" s="317"/>
    </row>
    <row r="26" spans="1:6" ht="12.95" customHeight="1">
      <c r="A26" s="120" t="s">
        <v>308</v>
      </c>
      <c r="B26" s="121" t="s">
        <v>309</v>
      </c>
      <c r="C26" s="129"/>
      <c r="D26" s="102" t="s">
        <v>247</v>
      </c>
      <c r="E26" s="124"/>
      <c r="F26" s="317"/>
    </row>
    <row r="27" spans="1:6" ht="12.95" customHeight="1">
      <c r="A27" s="125" t="s">
        <v>310</v>
      </c>
      <c r="B27" s="123" t="s">
        <v>311</v>
      </c>
      <c r="C27" s="126"/>
      <c r="D27" s="106" t="s">
        <v>257</v>
      </c>
      <c r="E27" s="127"/>
      <c r="F27" s="317"/>
    </row>
    <row r="28" spans="1:6" ht="12.95" customHeight="1">
      <c r="A28" s="105" t="s">
        <v>312</v>
      </c>
      <c r="B28" s="123" t="s">
        <v>166</v>
      </c>
      <c r="C28" s="126"/>
      <c r="D28" s="106" t="s">
        <v>259</v>
      </c>
      <c r="E28" s="127"/>
      <c r="F28" s="317"/>
    </row>
    <row r="29" spans="1:6" ht="12.95" customHeight="1" thickBot="1">
      <c r="A29" s="130" t="s">
        <v>313</v>
      </c>
      <c r="B29" s="121" t="s">
        <v>168</v>
      </c>
      <c r="C29" s="129"/>
      <c r="D29" s="131" t="s">
        <v>246</v>
      </c>
      <c r="E29" s="124">
        <v>18143148</v>
      </c>
      <c r="F29" s="317"/>
    </row>
    <row r="30" spans="1:6" ht="22.5" customHeight="1" thickBot="1">
      <c r="A30" s="116" t="s">
        <v>314</v>
      </c>
      <c r="B30" s="117" t="s">
        <v>315</v>
      </c>
      <c r="C30" s="118">
        <v>108543773</v>
      </c>
      <c r="D30" s="117" t="s">
        <v>316</v>
      </c>
      <c r="E30" s="119">
        <v>18143148</v>
      </c>
      <c r="F30" s="317"/>
    </row>
    <row r="31" spans="1:6" ht="13.5" thickBot="1">
      <c r="A31" s="116" t="s">
        <v>317</v>
      </c>
      <c r="B31" s="132" t="s">
        <v>318</v>
      </c>
      <c r="C31" s="133">
        <v>1186789526</v>
      </c>
      <c r="D31" s="132" t="s">
        <v>319</v>
      </c>
      <c r="E31" s="133">
        <v>1186789526</v>
      </c>
      <c r="F31" s="317"/>
    </row>
    <row r="32" spans="1:6" ht="13.5" thickBot="1">
      <c r="A32" s="116" t="s">
        <v>320</v>
      </c>
      <c r="B32" s="132" t="s">
        <v>321</v>
      </c>
      <c r="C32" s="133">
        <v>90400625</v>
      </c>
      <c r="D32" s="132" t="s">
        <v>322</v>
      </c>
      <c r="E32" s="133" t="s">
        <v>505</v>
      </c>
      <c r="F32" s="317"/>
    </row>
    <row r="33" spans="1:6" ht="13.5" thickBot="1">
      <c r="A33" s="116" t="s">
        <v>323</v>
      </c>
      <c r="B33" s="132" t="s">
        <v>324</v>
      </c>
      <c r="C33" s="133" t="s">
        <v>505</v>
      </c>
      <c r="D33" s="132" t="s">
        <v>325</v>
      </c>
      <c r="E33" s="133" t="s">
        <v>505</v>
      </c>
      <c r="F33" s="317"/>
    </row>
    <row r="34" spans="1:6" ht="18.75">
      <c r="B34" s="320"/>
      <c r="C34" s="320"/>
      <c r="D34" s="320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scale="97" orientation="landscape" r:id="rId1"/>
  <headerFooter alignWithMargins="0">
    <oddHeader xml:space="preserve">&amp;R&amp;"Times New Roman CE,Félkövér dőlt"&amp;11 </oddHeader>
  </headerFooter>
  <rowBreaks count="1" manualBreakCount="1">
    <brk id="33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34"/>
  <sheetViews>
    <sheetView view="pageBreakPreview" topLeftCell="A13" zoomScale="115" zoomScaleNormal="100" zoomScaleSheetLayoutView="115" workbookViewId="0">
      <selection activeCell="C7" sqref="C7:E34"/>
    </sheetView>
  </sheetViews>
  <sheetFormatPr defaultRowHeight="12.75"/>
  <cols>
    <col min="1" max="1" width="6.83203125" style="84" customWidth="1"/>
    <col min="2" max="2" width="55.1640625" style="87" customWidth="1"/>
    <col min="3" max="3" width="16.33203125" style="84" customWidth="1"/>
    <col min="4" max="4" width="55.1640625" style="84" customWidth="1"/>
    <col min="5" max="5" width="16.33203125" style="84" customWidth="1"/>
    <col min="6" max="6" width="4.83203125" style="84" customWidth="1"/>
    <col min="7" max="16384" width="9.33203125" style="84"/>
  </cols>
  <sheetData>
    <row r="1" spans="1:6" ht="23.25" customHeight="1">
      <c r="A1" s="321" t="s">
        <v>497</v>
      </c>
      <c r="B1" s="321"/>
      <c r="C1" s="321"/>
      <c r="D1" s="321"/>
      <c r="E1" s="321"/>
    </row>
    <row r="2" spans="1:6" ht="31.5">
      <c r="B2" s="85" t="s">
        <v>326</v>
      </c>
      <c r="C2" s="86"/>
      <c r="D2" s="86"/>
      <c r="E2" s="86"/>
      <c r="F2" s="317"/>
    </row>
    <row r="3" spans="1:6" ht="14.25" thickBot="1">
      <c r="B3" s="87" t="s">
        <v>530</v>
      </c>
      <c r="E3" s="88" t="s">
        <v>327</v>
      </c>
      <c r="F3" s="317"/>
    </row>
    <row r="4" spans="1:6" ht="13.5" thickBot="1">
      <c r="A4" s="322" t="s">
        <v>3</v>
      </c>
      <c r="B4" s="89" t="s">
        <v>272</v>
      </c>
      <c r="C4" s="90"/>
      <c r="D4" s="89" t="s">
        <v>273</v>
      </c>
      <c r="E4" s="91"/>
      <c r="F4" s="317"/>
    </row>
    <row r="5" spans="1:6" s="95" customFormat="1" ht="24.75" thickBot="1">
      <c r="A5" s="323"/>
      <c r="B5" s="92" t="s">
        <v>274</v>
      </c>
      <c r="C5" s="93" t="s">
        <v>504</v>
      </c>
      <c r="D5" s="92" t="s">
        <v>274</v>
      </c>
      <c r="E5" s="93" t="s">
        <v>504</v>
      </c>
      <c r="F5" s="317"/>
    </row>
    <row r="6" spans="1:6" s="95" customFormat="1" ht="13.5" thickBot="1">
      <c r="A6" s="96"/>
      <c r="B6" s="97" t="s">
        <v>5</v>
      </c>
      <c r="C6" s="98" t="s">
        <v>6</v>
      </c>
      <c r="D6" s="97" t="s">
        <v>275</v>
      </c>
      <c r="E6" s="99" t="s">
        <v>276</v>
      </c>
      <c r="F6" s="317"/>
    </row>
    <row r="7" spans="1:6" ht="12.95" customHeight="1">
      <c r="A7" s="101" t="s">
        <v>7</v>
      </c>
      <c r="B7" s="102" t="s">
        <v>328</v>
      </c>
      <c r="C7" s="103">
        <v>154531977</v>
      </c>
      <c r="D7" s="102" t="s">
        <v>213</v>
      </c>
      <c r="E7" s="104">
        <v>265308023</v>
      </c>
      <c r="F7" s="317"/>
    </row>
    <row r="8" spans="1:6">
      <c r="A8" s="105" t="s">
        <v>21</v>
      </c>
      <c r="B8" s="106" t="s">
        <v>329</v>
      </c>
      <c r="C8" s="107"/>
      <c r="D8" s="106" t="s">
        <v>330</v>
      </c>
      <c r="E8" s="111"/>
      <c r="F8" s="317"/>
    </row>
    <row r="9" spans="1:6" ht="12.95" customHeight="1">
      <c r="A9" s="105" t="s">
        <v>35</v>
      </c>
      <c r="B9" s="106" t="s">
        <v>331</v>
      </c>
      <c r="C9" s="107">
        <v>34300110</v>
      </c>
      <c r="D9" s="106" t="s">
        <v>215</v>
      </c>
      <c r="E9" s="111">
        <v>32754527</v>
      </c>
      <c r="F9" s="317"/>
    </row>
    <row r="10" spans="1:6" ht="12.95" customHeight="1">
      <c r="A10" s="105" t="s">
        <v>232</v>
      </c>
      <c r="B10" s="106" t="s">
        <v>332</v>
      </c>
      <c r="C10" s="107">
        <v>810000</v>
      </c>
      <c r="D10" s="106" t="s">
        <v>333</v>
      </c>
      <c r="E10" s="111"/>
      <c r="F10" s="317"/>
    </row>
    <row r="11" spans="1:6" ht="12.75" customHeight="1">
      <c r="A11" s="105" t="s">
        <v>65</v>
      </c>
      <c r="B11" s="106" t="s">
        <v>334</v>
      </c>
      <c r="C11" s="107"/>
      <c r="D11" s="106" t="s">
        <v>217</v>
      </c>
      <c r="E11" s="111">
        <v>0</v>
      </c>
      <c r="F11" s="317"/>
    </row>
    <row r="12" spans="1:6" ht="12.95" customHeight="1">
      <c r="A12" s="105" t="s">
        <v>89</v>
      </c>
      <c r="B12" s="106" t="s">
        <v>335</v>
      </c>
      <c r="C12" s="109"/>
      <c r="D12" s="134"/>
      <c r="E12" s="111"/>
      <c r="F12" s="317"/>
    </row>
    <row r="13" spans="1:6" ht="12.95" customHeight="1">
      <c r="A13" s="105" t="s">
        <v>249</v>
      </c>
      <c r="B13" s="110"/>
      <c r="C13" s="107"/>
      <c r="D13" s="134"/>
      <c r="E13" s="111"/>
      <c r="F13" s="317"/>
    </row>
    <row r="14" spans="1:6" ht="12.95" customHeight="1">
      <c r="A14" s="105" t="s">
        <v>111</v>
      </c>
      <c r="B14" s="110"/>
      <c r="C14" s="107"/>
      <c r="D14" s="135"/>
      <c r="E14" s="111"/>
      <c r="F14" s="317"/>
    </row>
    <row r="15" spans="1:6" ht="12.95" customHeight="1">
      <c r="A15" s="105" t="s">
        <v>258</v>
      </c>
      <c r="B15" s="136"/>
      <c r="C15" s="109"/>
      <c r="D15" s="134"/>
      <c r="E15" s="111"/>
      <c r="F15" s="317"/>
    </row>
    <row r="16" spans="1:6">
      <c r="A16" s="105" t="s">
        <v>260</v>
      </c>
      <c r="B16" s="110"/>
      <c r="C16" s="109"/>
      <c r="D16" s="134"/>
      <c r="E16" s="111"/>
      <c r="F16" s="317"/>
    </row>
    <row r="17" spans="1:6" ht="12.95" customHeight="1" thickBot="1">
      <c r="A17" s="130" t="s">
        <v>262</v>
      </c>
      <c r="B17" s="131"/>
      <c r="C17" s="137"/>
      <c r="D17" s="138" t="s">
        <v>207</v>
      </c>
      <c r="E17" s="139"/>
      <c r="F17" s="317"/>
    </row>
    <row r="18" spans="1:6" ht="15.95" customHeight="1" thickBot="1">
      <c r="A18" s="116" t="s">
        <v>286</v>
      </c>
      <c r="B18" s="117" t="s">
        <v>336</v>
      </c>
      <c r="C18" s="118">
        <v>189642087</v>
      </c>
      <c r="D18" s="117" t="s">
        <v>337</v>
      </c>
      <c r="E18" s="119">
        <v>298062550</v>
      </c>
      <c r="F18" s="317"/>
    </row>
    <row r="19" spans="1:6" ht="12.95" customHeight="1">
      <c r="A19" s="101" t="s">
        <v>287</v>
      </c>
      <c r="B19" s="140" t="s">
        <v>338</v>
      </c>
      <c r="C19" s="141">
        <v>83009752</v>
      </c>
      <c r="D19" s="123" t="s">
        <v>292</v>
      </c>
      <c r="E19" s="142"/>
      <c r="F19" s="317"/>
    </row>
    <row r="20" spans="1:6" ht="12.95" customHeight="1">
      <c r="A20" s="105" t="s">
        <v>290</v>
      </c>
      <c r="B20" s="143" t="s">
        <v>339</v>
      </c>
      <c r="C20" s="126">
        <v>83009752</v>
      </c>
      <c r="D20" s="123" t="s">
        <v>340</v>
      </c>
      <c r="E20" s="127"/>
      <c r="F20" s="317"/>
    </row>
    <row r="21" spans="1:6" ht="12.95" customHeight="1">
      <c r="A21" s="101" t="s">
        <v>293</v>
      </c>
      <c r="B21" s="143" t="s">
        <v>341</v>
      </c>
      <c r="C21" s="126"/>
      <c r="D21" s="123" t="s">
        <v>298</v>
      </c>
      <c r="E21" s="127"/>
      <c r="F21" s="317"/>
    </row>
    <row r="22" spans="1:6" ht="12.95" customHeight="1">
      <c r="A22" s="105" t="s">
        <v>296</v>
      </c>
      <c r="B22" s="143" t="s">
        <v>342</v>
      </c>
      <c r="C22" s="126"/>
      <c r="D22" s="123" t="s">
        <v>301</v>
      </c>
      <c r="E22" s="127">
        <v>3532000</v>
      </c>
      <c r="F22" s="317"/>
    </row>
    <row r="23" spans="1:6" ht="12.95" customHeight="1">
      <c r="A23" s="101" t="s">
        <v>299</v>
      </c>
      <c r="B23" s="143" t="s">
        <v>343</v>
      </c>
      <c r="C23" s="126"/>
      <c r="D23" s="121" t="s">
        <v>304</v>
      </c>
      <c r="E23" s="127"/>
      <c r="F23" s="317"/>
    </row>
    <row r="24" spans="1:6" ht="12.95" customHeight="1">
      <c r="A24" s="105" t="s">
        <v>302</v>
      </c>
      <c r="B24" s="144" t="s">
        <v>344</v>
      </c>
      <c r="C24" s="126"/>
      <c r="D24" s="123" t="s">
        <v>345</v>
      </c>
      <c r="E24" s="127"/>
      <c r="F24" s="317"/>
    </row>
    <row r="25" spans="1:6" ht="12.95" customHeight="1">
      <c r="A25" s="101" t="s">
        <v>305</v>
      </c>
      <c r="B25" s="145" t="s">
        <v>346</v>
      </c>
      <c r="C25" s="128">
        <v>29896000</v>
      </c>
      <c r="D25" s="146" t="s">
        <v>347</v>
      </c>
      <c r="E25" s="127"/>
      <c r="F25" s="317"/>
    </row>
    <row r="26" spans="1:6" ht="12.95" customHeight="1">
      <c r="A26" s="105" t="s">
        <v>308</v>
      </c>
      <c r="B26" s="144" t="s">
        <v>348</v>
      </c>
      <c r="C26" s="126">
        <v>29896000</v>
      </c>
      <c r="D26" s="146" t="s">
        <v>248</v>
      </c>
      <c r="E26" s="127">
        <v>953289</v>
      </c>
      <c r="F26" s="317"/>
    </row>
    <row r="27" spans="1:6" ht="12.95" customHeight="1">
      <c r="A27" s="101" t="s">
        <v>310</v>
      </c>
      <c r="B27" s="144" t="s">
        <v>349</v>
      </c>
      <c r="C27" s="126"/>
      <c r="D27" s="147"/>
      <c r="E27" s="127"/>
      <c r="F27" s="317"/>
    </row>
    <row r="28" spans="1:6" ht="12.95" customHeight="1">
      <c r="A28" s="105" t="s">
        <v>312</v>
      </c>
      <c r="B28" s="143" t="s">
        <v>350</v>
      </c>
      <c r="C28" s="126"/>
      <c r="D28" s="148"/>
      <c r="E28" s="127"/>
      <c r="F28" s="317"/>
    </row>
    <row r="29" spans="1:6" ht="12.95" customHeight="1">
      <c r="A29" s="101" t="s">
        <v>313</v>
      </c>
      <c r="B29" s="149" t="s">
        <v>351</v>
      </c>
      <c r="C29" s="126"/>
      <c r="D29" s="110"/>
      <c r="E29" s="127"/>
      <c r="F29" s="317"/>
    </row>
    <row r="30" spans="1:6" ht="12.95" customHeight="1" thickBot="1">
      <c r="A30" s="105" t="s">
        <v>314</v>
      </c>
      <c r="B30" s="150" t="s">
        <v>352</v>
      </c>
      <c r="C30" s="126"/>
      <c r="D30" s="148"/>
      <c r="E30" s="127"/>
      <c r="F30" s="317"/>
    </row>
    <row r="31" spans="1:6" ht="21.75" customHeight="1" thickBot="1">
      <c r="A31" s="116" t="s">
        <v>317</v>
      </c>
      <c r="B31" s="117" t="s">
        <v>353</v>
      </c>
      <c r="C31" s="118">
        <v>112905752</v>
      </c>
      <c r="D31" s="117" t="s">
        <v>354</v>
      </c>
      <c r="E31" s="119">
        <v>4485289</v>
      </c>
      <c r="F31" s="317"/>
    </row>
    <row r="32" spans="1:6" ht="13.5" thickBot="1">
      <c r="A32" s="116" t="s">
        <v>320</v>
      </c>
      <c r="B32" s="132" t="s">
        <v>355</v>
      </c>
      <c r="C32" s="133">
        <v>302547839</v>
      </c>
      <c r="D32" s="132" t="s">
        <v>356</v>
      </c>
      <c r="E32" s="133">
        <v>302547839</v>
      </c>
      <c r="F32" s="317"/>
    </row>
    <row r="33" spans="1:6" ht="13.5" thickBot="1">
      <c r="A33" s="116" t="s">
        <v>323</v>
      </c>
      <c r="B33" s="132" t="s">
        <v>321</v>
      </c>
      <c r="C33" s="133">
        <v>108420463</v>
      </c>
      <c r="D33" s="132" t="s">
        <v>322</v>
      </c>
      <c r="E33" s="133" t="s">
        <v>505</v>
      </c>
      <c r="F33" s="317"/>
    </row>
    <row r="34" spans="1:6" ht="13.5" thickBot="1">
      <c r="A34" s="116" t="s">
        <v>357</v>
      </c>
      <c r="B34" s="132" t="s">
        <v>324</v>
      </c>
      <c r="C34" s="133" t="s">
        <v>505</v>
      </c>
      <c r="D34" s="132" t="s">
        <v>325</v>
      </c>
      <c r="E34" s="133">
        <v>302547839</v>
      </c>
      <c r="F34" s="317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47"/>
  <sheetViews>
    <sheetView view="pageLayout" zoomScaleNormal="100" workbookViewId="0">
      <selection sqref="A1:F1"/>
    </sheetView>
  </sheetViews>
  <sheetFormatPr defaultRowHeight="12.75"/>
  <cols>
    <col min="1" max="1" width="34.83203125" style="174" customWidth="1"/>
    <col min="2" max="2" width="12.83203125" style="151" customWidth="1"/>
    <col min="3" max="3" width="14.1640625" style="151" customWidth="1"/>
    <col min="4" max="4" width="14.83203125" style="151" customWidth="1"/>
    <col min="5" max="5" width="12.6640625" style="151" customWidth="1"/>
    <col min="6" max="6" width="15" style="84" customWidth="1"/>
    <col min="7" max="8" width="12.83203125" style="151" customWidth="1"/>
    <col min="9" max="9" width="13.83203125" style="151" customWidth="1"/>
    <col min="10" max="16384" width="9.33203125" style="151"/>
  </cols>
  <sheetData>
    <row r="1" spans="1:6" ht="26.25" customHeight="1">
      <c r="A1" s="325" t="s">
        <v>498</v>
      </c>
      <c r="B1" s="325"/>
      <c r="C1" s="325"/>
      <c r="D1" s="325"/>
      <c r="E1" s="325"/>
      <c r="F1" s="325"/>
    </row>
    <row r="2" spans="1:6" ht="18.75" customHeight="1">
      <c r="A2" s="324" t="s">
        <v>358</v>
      </c>
      <c r="B2" s="324"/>
      <c r="C2" s="324"/>
      <c r="D2" s="324"/>
      <c r="E2" s="324"/>
      <c r="F2" s="324"/>
    </row>
    <row r="3" spans="1:6" ht="14.25" customHeight="1" thickBot="1">
      <c r="A3" s="87"/>
      <c r="B3" s="84"/>
      <c r="C3" s="84"/>
      <c r="D3" s="84"/>
      <c r="E3" s="84"/>
      <c r="F3" s="152" t="s">
        <v>359</v>
      </c>
    </row>
    <row r="4" spans="1:6" s="153" customFormat="1" ht="39" customHeight="1" thickBot="1">
      <c r="A4" s="92" t="s">
        <v>360</v>
      </c>
      <c r="B4" s="93" t="s">
        <v>361</v>
      </c>
      <c r="C4" s="93" t="s">
        <v>362</v>
      </c>
      <c r="D4" s="93" t="s">
        <v>510</v>
      </c>
      <c r="E4" s="93" t="s">
        <v>504</v>
      </c>
      <c r="F4" s="94" t="s">
        <v>511</v>
      </c>
    </row>
    <row r="5" spans="1:6" s="84" customFormat="1" ht="12" customHeight="1" thickBot="1">
      <c r="A5" s="154" t="s">
        <v>5</v>
      </c>
      <c r="B5" s="155" t="s">
        <v>6</v>
      </c>
      <c r="C5" s="155" t="s">
        <v>275</v>
      </c>
      <c r="D5" s="155" t="s">
        <v>276</v>
      </c>
      <c r="E5" s="155" t="s">
        <v>363</v>
      </c>
      <c r="F5" s="156" t="s">
        <v>364</v>
      </c>
    </row>
    <row r="6" spans="1:6" ht="15.95" customHeight="1">
      <c r="A6" s="157" t="s">
        <v>365</v>
      </c>
      <c r="B6" s="158">
        <v>10610</v>
      </c>
      <c r="C6" s="159" t="s">
        <v>366</v>
      </c>
      <c r="D6" s="158"/>
      <c r="E6" s="158">
        <v>10610</v>
      </c>
      <c r="F6" s="160">
        <v>0</v>
      </c>
    </row>
    <row r="7" spans="1:6" ht="15.95" customHeight="1">
      <c r="A7" s="157" t="s">
        <v>367</v>
      </c>
      <c r="B7" s="158">
        <v>78640</v>
      </c>
      <c r="C7" s="159" t="s">
        <v>366</v>
      </c>
      <c r="D7" s="158"/>
      <c r="E7" s="158">
        <v>78640</v>
      </c>
      <c r="F7" s="160">
        <v>0</v>
      </c>
    </row>
    <row r="8" spans="1:6" ht="15.95" customHeight="1">
      <c r="A8" s="161" t="s">
        <v>368</v>
      </c>
      <c r="B8" s="162">
        <v>13000</v>
      </c>
      <c r="C8" s="163" t="s">
        <v>366</v>
      </c>
      <c r="D8" s="162"/>
      <c r="E8" s="162">
        <v>13000</v>
      </c>
      <c r="F8" s="160"/>
    </row>
    <row r="9" spans="1:6" ht="15.95" customHeight="1">
      <c r="A9" s="161" t="s">
        <v>369</v>
      </c>
      <c r="B9" s="162">
        <v>3000</v>
      </c>
      <c r="C9" s="163" t="s">
        <v>366</v>
      </c>
      <c r="D9" s="162"/>
      <c r="E9" s="162">
        <v>3000</v>
      </c>
      <c r="F9" s="160"/>
    </row>
    <row r="10" spans="1:6" ht="15.95" customHeight="1">
      <c r="A10" s="161" t="s">
        <v>370</v>
      </c>
      <c r="B10" s="162">
        <v>685</v>
      </c>
      <c r="C10" s="163" t="s">
        <v>366</v>
      </c>
      <c r="D10" s="162"/>
      <c r="E10" s="162">
        <v>685</v>
      </c>
      <c r="F10" s="160"/>
    </row>
    <row r="11" spans="1:6" ht="15.95" customHeight="1">
      <c r="A11" s="161" t="s">
        <v>371</v>
      </c>
      <c r="B11" s="162">
        <v>2000</v>
      </c>
      <c r="C11" s="163" t="s">
        <v>366</v>
      </c>
      <c r="D11" s="162"/>
      <c r="E11" s="162">
        <v>2000</v>
      </c>
      <c r="F11" s="160"/>
    </row>
    <row r="12" spans="1:6" ht="15.95" customHeight="1">
      <c r="A12" s="161" t="s">
        <v>372</v>
      </c>
      <c r="B12" s="162">
        <v>5000</v>
      </c>
      <c r="C12" s="163" t="s">
        <v>366</v>
      </c>
      <c r="D12" s="162"/>
      <c r="E12" s="162">
        <v>5000</v>
      </c>
      <c r="F12" s="160"/>
    </row>
    <row r="13" spans="1:6" ht="15.95" customHeight="1">
      <c r="A13" s="161" t="s">
        <v>373</v>
      </c>
      <c r="B13" s="162">
        <v>227</v>
      </c>
      <c r="C13" s="163" t="s">
        <v>366</v>
      </c>
      <c r="D13" s="162"/>
      <c r="E13" s="162">
        <v>227</v>
      </c>
      <c r="F13" s="160"/>
    </row>
    <row r="14" spans="1:6" ht="15.95" customHeight="1">
      <c r="A14" s="161" t="s">
        <v>374</v>
      </c>
      <c r="B14" s="162">
        <v>5000</v>
      </c>
      <c r="C14" s="163" t="s">
        <v>366</v>
      </c>
      <c r="D14" s="162"/>
      <c r="E14" s="162">
        <v>5000</v>
      </c>
      <c r="F14" s="160"/>
    </row>
    <row r="15" spans="1:6" ht="15.95" customHeight="1">
      <c r="A15" s="161" t="s">
        <v>375</v>
      </c>
      <c r="B15" s="162">
        <v>800</v>
      </c>
      <c r="C15" s="163" t="s">
        <v>366</v>
      </c>
      <c r="D15" s="162"/>
      <c r="E15" s="162">
        <v>800</v>
      </c>
      <c r="F15" s="160"/>
    </row>
    <row r="16" spans="1:6" ht="15.95" customHeight="1">
      <c r="A16" s="161" t="s">
        <v>376</v>
      </c>
      <c r="B16" s="162">
        <v>3000</v>
      </c>
      <c r="C16" s="163" t="s">
        <v>366</v>
      </c>
      <c r="D16" s="162"/>
      <c r="E16" s="162">
        <v>3000</v>
      </c>
      <c r="F16" s="160"/>
    </row>
    <row r="17" spans="1:6" ht="15.95" customHeight="1">
      <c r="A17" s="161" t="s">
        <v>377</v>
      </c>
      <c r="B17" s="162">
        <v>3500</v>
      </c>
      <c r="C17" s="163" t="s">
        <v>366</v>
      </c>
      <c r="D17" s="162"/>
      <c r="E17" s="162">
        <v>3500</v>
      </c>
      <c r="F17" s="160"/>
    </row>
    <row r="18" spans="1:6" ht="15.95" customHeight="1">
      <c r="A18" s="161" t="s">
        <v>378</v>
      </c>
      <c r="B18" s="162">
        <v>3500</v>
      </c>
      <c r="C18" s="163" t="s">
        <v>366</v>
      </c>
      <c r="D18" s="162"/>
      <c r="E18" s="162">
        <v>3500</v>
      </c>
      <c r="F18" s="160"/>
    </row>
    <row r="19" spans="1:6" ht="15.95" customHeight="1">
      <c r="A19" s="161" t="s">
        <v>379</v>
      </c>
      <c r="B19" s="162">
        <v>3600</v>
      </c>
      <c r="C19" s="163" t="s">
        <v>366</v>
      </c>
      <c r="D19" s="162"/>
      <c r="E19" s="162">
        <v>3600</v>
      </c>
      <c r="F19" s="160"/>
    </row>
    <row r="20" spans="1:6" ht="15.95" customHeight="1">
      <c r="A20" s="161" t="s">
        <v>380</v>
      </c>
      <c r="B20" s="162">
        <v>2000</v>
      </c>
      <c r="C20" s="163" t="s">
        <v>366</v>
      </c>
      <c r="D20" s="162"/>
      <c r="E20" s="162">
        <v>2000</v>
      </c>
      <c r="F20" s="160"/>
    </row>
    <row r="21" spans="1:6" ht="15.95" customHeight="1">
      <c r="A21" s="161" t="s">
        <v>381</v>
      </c>
      <c r="B21" s="162">
        <v>3000</v>
      </c>
      <c r="C21" s="163" t="s">
        <v>366</v>
      </c>
      <c r="D21" s="162"/>
      <c r="E21" s="162">
        <v>3000</v>
      </c>
      <c r="F21" s="160"/>
    </row>
    <row r="22" spans="1:6" ht="15.95" customHeight="1">
      <c r="A22" s="161" t="s">
        <v>382</v>
      </c>
      <c r="B22" s="162">
        <v>3400</v>
      </c>
      <c r="C22" s="163" t="s">
        <v>366</v>
      </c>
      <c r="D22" s="162"/>
      <c r="E22" s="162">
        <v>3400</v>
      </c>
      <c r="F22" s="160"/>
    </row>
    <row r="23" spans="1:6" ht="15.95" customHeight="1">
      <c r="A23" s="161" t="s">
        <v>383</v>
      </c>
      <c r="B23" s="162">
        <v>200</v>
      </c>
      <c r="C23" s="163" t="s">
        <v>366</v>
      </c>
      <c r="D23" s="162"/>
      <c r="E23" s="162">
        <v>200</v>
      </c>
      <c r="F23" s="160"/>
    </row>
    <row r="24" spans="1:6" ht="15.95" customHeight="1">
      <c r="A24" s="161" t="s">
        <v>384</v>
      </c>
      <c r="B24" s="162">
        <v>332</v>
      </c>
      <c r="C24" s="163" t="s">
        <v>366</v>
      </c>
      <c r="D24" s="162"/>
      <c r="E24" s="162">
        <v>332</v>
      </c>
      <c r="F24" s="160"/>
    </row>
    <row r="25" spans="1:6" ht="15.95" customHeight="1">
      <c r="A25" s="161" t="s">
        <v>385</v>
      </c>
      <c r="B25" s="162">
        <v>1000</v>
      </c>
      <c r="C25" s="163" t="s">
        <v>366</v>
      </c>
      <c r="D25" s="162"/>
      <c r="E25" s="162">
        <v>1000</v>
      </c>
      <c r="F25" s="160"/>
    </row>
    <row r="26" spans="1:6" ht="15.95" customHeight="1">
      <c r="A26" s="161" t="s">
        <v>386</v>
      </c>
      <c r="B26" s="162">
        <v>130</v>
      </c>
      <c r="C26" s="163" t="s">
        <v>366</v>
      </c>
      <c r="D26" s="162"/>
      <c r="E26" s="162">
        <v>130</v>
      </c>
      <c r="F26" s="160"/>
    </row>
    <row r="27" spans="1:6" ht="15.95" customHeight="1">
      <c r="A27" s="161" t="s">
        <v>387</v>
      </c>
      <c r="B27" s="162">
        <v>112</v>
      </c>
      <c r="C27" s="163" t="s">
        <v>366</v>
      </c>
      <c r="D27" s="162"/>
      <c r="E27" s="162">
        <v>112</v>
      </c>
      <c r="F27" s="160"/>
    </row>
    <row r="28" spans="1:6" ht="15.95" customHeight="1">
      <c r="A28" s="161" t="s">
        <v>388</v>
      </c>
      <c r="B28" s="162">
        <v>34</v>
      </c>
      <c r="C28" s="163" t="s">
        <v>366</v>
      </c>
      <c r="D28" s="162"/>
      <c r="E28" s="162">
        <v>34</v>
      </c>
      <c r="F28" s="160"/>
    </row>
    <row r="29" spans="1:6" ht="15.95" customHeight="1">
      <c r="A29" s="161" t="s">
        <v>389</v>
      </c>
      <c r="B29" s="162">
        <v>120</v>
      </c>
      <c r="C29" s="163" t="s">
        <v>366</v>
      </c>
      <c r="D29" s="162"/>
      <c r="E29" s="162">
        <v>120</v>
      </c>
      <c r="F29" s="160"/>
    </row>
    <row r="30" spans="1:6" ht="15.95" customHeight="1">
      <c r="A30" s="161" t="s">
        <v>506</v>
      </c>
      <c r="B30" s="162">
        <v>28</v>
      </c>
      <c r="C30" s="163" t="s">
        <v>366</v>
      </c>
      <c r="D30" s="162"/>
      <c r="E30" s="162">
        <v>28</v>
      </c>
      <c r="F30" s="160"/>
    </row>
    <row r="31" spans="1:6" ht="16.5" customHeight="1">
      <c r="A31" s="157" t="s">
        <v>507</v>
      </c>
      <c r="B31" s="158">
        <v>5558</v>
      </c>
      <c r="C31" s="159" t="s">
        <v>366</v>
      </c>
      <c r="D31" s="158"/>
      <c r="E31" s="158">
        <v>5558</v>
      </c>
      <c r="F31" s="160"/>
    </row>
    <row r="32" spans="1:6" ht="15.95" customHeight="1">
      <c r="A32" s="164" t="s">
        <v>508</v>
      </c>
      <c r="B32" s="158">
        <v>1000</v>
      </c>
      <c r="C32" s="159" t="s">
        <v>366</v>
      </c>
      <c r="D32" s="158"/>
      <c r="E32" s="158">
        <v>1000</v>
      </c>
      <c r="F32" s="160"/>
    </row>
    <row r="33" spans="1:6" ht="15.95" customHeight="1">
      <c r="A33" s="157" t="s">
        <v>509</v>
      </c>
      <c r="B33" s="158">
        <v>750</v>
      </c>
      <c r="C33" s="159" t="s">
        <v>366</v>
      </c>
      <c r="D33" s="158"/>
      <c r="E33" s="158">
        <v>750</v>
      </c>
      <c r="F33" s="160"/>
    </row>
    <row r="34" spans="1:6" ht="14.25" customHeight="1">
      <c r="A34" s="165" t="s">
        <v>516</v>
      </c>
      <c r="B34" s="158">
        <v>3450</v>
      </c>
      <c r="C34" s="159" t="s">
        <v>366</v>
      </c>
      <c r="D34" s="158"/>
      <c r="E34" s="158">
        <v>3450</v>
      </c>
      <c r="F34" s="160"/>
    </row>
    <row r="35" spans="1:6" ht="15.95" customHeight="1">
      <c r="A35" s="284" t="s">
        <v>517</v>
      </c>
      <c r="B35" s="158">
        <v>10000</v>
      </c>
      <c r="C35" s="159" t="s">
        <v>366</v>
      </c>
      <c r="D35" s="158"/>
      <c r="E35" s="158">
        <v>10000</v>
      </c>
      <c r="F35" s="160"/>
    </row>
    <row r="36" spans="1:6" ht="15.95" customHeight="1">
      <c r="A36" s="164" t="s">
        <v>518</v>
      </c>
      <c r="B36" s="158">
        <v>25</v>
      </c>
      <c r="C36" s="159" t="s">
        <v>366</v>
      </c>
      <c r="D36" s="158"/>
      <c r="E36" s="158">
        <v>25</v>
      </c>
      <c r="F36" s="160"/>
    </row>
    <row r="37" spans="1:6" ht="15.95" customHeight="1">
      <c r="A37" s="157" t="s">
        <v>519</v>
      </c>
      <c r="B37" s="158">
        <v>1700</v>
      </c>
      <c r="C37" s="159" t="s">
        <v>366</v>
      </c>
      <c r="D37" s="158"/>
      <c r="E37" s="158">
        <v>1700</v>
      </c>
      <c r="F37" s="160"/>
    </row>
    <row r="38" spans="1:6" ht="16.5" customHeight="1">
      <c r="A38" s="165" t="s">
        <v>390</v>
      </c>
      <c r="B38" s="158">
        <v>2489</v>
      </c>
      <c r="C38" s="159" t="s">
        <v>366</v>
      </c>
      <c r="D38" s="158"/>
      <c r="E38" s="158">
        <v>2489</v>
      </c>
      <c r="F38" s="168"/>
    </row>
    <row r="39" spans="1:6" ht="20.25" customHeight="1">
      <c r="A39" s="157" t="s">
        <v>391</v>
      </c>
      <c r="B39" s="158">
        <v>6000</v>
      </c>
      <c r="C39" s="159" t="s">
        <v>366</v>
      </c>
      <c r="D39" s="158"/>
      <c r="E39" s="158">
        <v>6000</v>
      </c>
      <c r="F39" s="168">
        <v>0</v>
      </c>
    </row>
    <row r="40" spans="1:6" s="173" customFormat="1" ht="15" customHeight="1">
      <c r="A40" s="157" t="s">
        <v>392</v>
      </c>
      <c r="B40" s="158">
        <v>21804</v>
      </c>
      <c r="C40" s="159" t="s">
        <v>366</v>
      </c>
      <c r="D40" s="158"/>
      <c r="E40" s="158">
        <v>21804</v>
      </c>
      <c r="F40" s="160">
        <v>0</v>
      </c>
    </row>
    <row r="41" spans="1:6">
      <c r="A41" s="157" t="s">
        <v>393</v>
      </c>
      <c r="B41" s="158">
        <v>10000</v>
      </c>
      <c r="C41" s="159" t="s">
        <v>366</v>
      </c>
      <c r="D41" s="158"/>
      <c r="E41" s="158">
        <v>10000</v>
      </c>
      <c r="F41" s="160">
        <v>0</v>
      </c>
    </row>
    <row r="42" spans="1:6">
      <c r="A42" s="285" t="s">
        <v>394</v>
      </c>
      <c r="B42" s="166">
        <v>2472</v>
      </c>
      <c r="C42" s="167" t="s">
        <v>366</v>
      </c>
      <c r="D42" s="166"/>
      <c r="E42" s="166">
        <v>2472</v>
      </c>
      <c r="F42" s="168">
        <v>0</v>
      </c>
    </row>
    <row r="43" spans="1:6">
      <c r="A43" s="291" t="s">
        <v>395</v>
      </c>
      <c r="B43" s="166">
        <v>1321</v>
      </c>
      <c r="C43" s="167" t="s">
        <v>366</v>
      </c>
      <c r="D43" s="166"/>
      <c r="E43" s="166">
        <v>1321</v>
      </c>
      <c r="F43" s="168">
        <v>0</v>
      </c>
    </row>
    <row r="44" spans="1:6">
      <c r="A44" s="157" t="s">
        <v>396</v>
      </c>
      <c r="B44" s="158">
        <v>1000</v>
      </c>
      <c r="C44" s="159" t="s">
        <v>366</v>
      </c>
      <c r="D44" s="158"/>
      <c r="E44" s="158">
        <v>1000</v>
      </c>
      <c r="F44" s="160">
        <v>0</v>
      </c>
    </row>
    <row r="45" spans="1:6">
      <c r="A45" s="157" t="s">
        <v>397</v>
      </c>
      <c r="B45" s="158">
        <v>1524</v>
      </c>
      <c r="C45" s="159" t="s">
        <v>366</v>
      </c>
      <c r="D45" s="158"/>
      <c r="E45" s="158">
        <v>1524</v>
      </c>
      <c r="F45" s="160">
        <v>0</v>
      </c>
    </row>
    <row r="46" spans="1:6" ht="13.5" thickBot="1">
      <c r="A46" s="285" t="s">
        <v>398</v>
      </c>
      <c r="B46" s="166">
        <v>127643</v>
      </c>
      <c r="C46" s="167" t="s">
        <v>366</v>
      </c>
      <c r="D46" s="166"/>
      <c r="E46" s="166">
        <v>127643</v>
      </c>
      <c r="F46" s="168">
        <v>0</v>
      </c>
    </row>
    <row r="47" spans="1:6" ht="13.5" thickBot="1">
      <c r="A47" s="169" t="s">
        <v>399</v>
      </c>
      <c r="B47" s="170">
        <v>261014</v>
      </c>
      <c r="C47" s="171"/>
      <c r="D47" s="170">
        <v>0</v>
      </c>
      <c r="E47" s="170">
        <v>261014</v>
      </c>
      <c r="F47" s="172"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F13"/>
  <sheetViews>
    <sheetView view="pageLayout" topLeftCell="A4" zoomScaleNormal="100" workbookViewId="0">
      <selection activeCell="B13" sqref="B13"/>
    </sheetView>
  </sheetViews>
  <sheetFormatPr defaultRowHeight="12.75"/>
  <cols>
    <col min="1" max="1" width="60.6640625" style="174" customWidth="1"/>
    <col min="2" max="2" width="15.6640625" style="151" customWidth="1"/>
    <col min="3" max="3" width="16.33203125" style="151" customWidth="1"/>
    <col min="4" max="4" width="18" style="151" customWidth="1"/>
    <col min="5" max="5" width="16.6640625" style="151" customWidth="1"/>
    <col min="6" max="6" width="18.83203125" style="151" customWidth="1"/>
    <col min="7" max="8" width="12.83203125" style="151" customWidth="1"/>
    <col min="9" max="9" width="13.83203125" style="151" customWidth="1"/>
    <col min="10" max="16384" width="9.33203125" style="151"/>
  </cols>
  <sheetData>
    <row r="1" spans="1:6" ht="33" customHeight="1">
      <c r="A1" s="326" t="s">
        <v>525</v>
      </c>
      <c r="B1" s="326"/>
      <c r="C1" s="326"/>
      <c r="D1" s="326"/>
      <c r="E1" s="326"/>
      <c r="F1" s="326"/>
    </row>
    <row r="2" spans="1:6" ht="24.75" customHeight="1">
      <c r="A2" s="324" t="s">
        <v>520</v>
      </c>
      <c r="B2" s="324"/>
      <c r="C2" s="324"/>
      <c r="D2" s="324"/>
      <c r="E2" s="324"/>
      <c r="F2" s="324"/>
    </row>
    <row r="3" spans="1:6" ht="23.25" customHeight="1" thickBot="1">
      <c r="A3" s="87"/>
      <c r="B3" s="84"/>
      <c r="C3" s="84"/>
      <c r="D3" s="84"/>
      <c r="E3" s="84"/>
      <c r="F3" s="292" t="s">
        <v>359</v>
      </c>
    </row>
    <row r="4" spans="1:6" s="153" customFormat="1" ht="48.75" customHeight="1" thickBot="1">
      <c r="A4" s="92" t="s">
        <v>521</v>
      </c>
      <c r="B4" s="93" t="s">
        <v>361</v>
      </c>
      <c r="C4" s="93" t="s">
        <v>362</v>
      </c>
      <c r="D4" s="93" t="str">
        <f>+'[1]6.sz.mell.'!D3</f>
        <v>Felhasználás   2016. XII. 31-ig</v>
      </c>
      <c r="E4" s="93" t="str">
        <f>+'[1]6.sz.mell.'!E3</f>
        <v>2017. évi előirányzat</v>
      </c>
      <c r="F4" s="293" t="str">
        <f>+CONCATENATE(LEFT([1]ÖSSZEFÜGGÉSEK!A5,4),". utáni szükséglet ",CHAR(10),"")</f>
        <v xml:space="preserve">2017. utáni szükséglet 
</v>
      </c>
    </row>
    <row r="5" spans="1:6" s="84" customFormat="1" ht="15" customHeight="1" thickBot="1">
      <c r="A5" s="154" t="s">
        <v>5</v>
      </c>
      <c r="B5" s="155" t="s">
        <v>6</v>
      </c>
      <c r="C5" s="155" t="s">
        <v>275</v>
      </c>
      <c r="D5" s="155" t="s">
        <v>276</v>
      </c>
      <c r="E5" s="155" t="s">
        <v>363</v>
      </c>
      <c r="F5" s="294" t="s">
        <v>364</v>
      </c>
    </row>
    <row r="6" spans="1:6" ht="15.95" customHeight="1">
      <c r="A6" s="295" t="s">
        <v>522</v>
      </c>
      <c r="B6" s="296">
        <v>1000</v>
      </c>
      <c r="C6" s="297" t="s">
        <v>366</v>
      </c>
      <c r="D6" s="296"/>
      <c r="E6" s="296">
        <v>1000</v>
      </c>
      <c r="F6" s="298">
        <f t="shared" ref="F6:F12" si="0">B6-D6-E6</f>
        <v>0</v>
      </c>
    </row>
    <row r="7" spans="1:6" ht="15.95" customHeight="1">
      <c r="A7" s="295" t="s">
        <v>523</v>
      </c>
      <c r="B7" s="296">
        <v>21038</v>
      </c>
      <c r="C7" s="297" t="s">
        <v>366</v>
      </c>
      <c r="D7" s="296"/>
      <c r="E7" s="296">
        <v>21038</v>
      </c>
      <c r="F7" s="298">
        <f t="shared" si="0"/>
        <v>0</v>
      </c>
    </row>
    <row r="8" spans="1:6" ht="15.95" customHeight="1">
      <c r="A8" s="295" t="s">
        <v>524</v>
      </c>
      <c r="B8" s="296">
        <v>9917</v>
      </c>
      <c r="C8" s="297" t="s">
        <v>366</v>
      </c>
      <c r="D8" s="296"/>
      <c r="E8" s="296">
        <v>9917</v>
      </c>
      <c r="F8" s="298">
        <f t="shared" si="0"/>
        <v>0</v>
      </c>
    </row>
    <row r="9" spans="1:6" ht="15.95" customHeight="1">
      <c r="A9" s="295"/>
      <c r="B9" s="296"/>
      <c r="C9" s="297"/>
      <c r="D9" s="296"/>
      <c r="E9" s="296"/>
      <c r="F9" s="298">
        <f t="shared" si="0"/>
        <v>0</v>
      </c>
    </row>
    <row r="10" spans="1:6" ht="15.95" customHeight="1">
      <c r="A10" s="295"/>
      <c r="B10" s="296"/>
      <c r="C10" s="297"/>
      <c r="D10" s="296"/>
      <c r="E10" s="296"/>
      <c r="F10" s="298">
        <f t="shared" si="0"/>
        <v>0</v>
      </c>
    </row>
    <row r="11" spans="1:6" ht="15.95" customHeight="1">
      <c r="A11" s="295"/>
      <c r="B11" s="296"/>
      <c r="C11" s="297"/>
      <c r="D11" s="296"/>
      <c r="E11" s="296"/>
      <c r="F11" s="298">
        <f t="shared" si="0"/>
        <v>0</v>
      </c>
    </row>
    <row r="12" spans="1:6" ht="15.95" customHeight="1" thickBot="1">
      <c r="A12" s="299"/>
      <c r="B12" s="300"/>
      <c r="C12" s="301"/>
      <c r="D12" s="300"/>
      <c r="E12" s="300"/>
      <c r="F12" s="302">
        <f t="shared" si="0"/>
        <v>0</v>
      </c>
    </row>
    <row r="13" spans="1:6" s="173" customFormat="1" ht="18" customHeight="1" thickBot="1">
      <c r="A13" s="169" t="s">
        <v>399</v>
      </c>
      <c r="B13" s="303">
        <f>SUM(B6:B12)</f>
        <v>31955</v>
      </c>
      <c r="C13" s="304"/>
      <c r="D13" s="303">
        <f>SUM(D6:D12)</f>
        <v>0</v>
      </c>
      <c r="E13" s="303">
        <f>SUM(E6:E12)</f>
        <v>31955</v>
      </c>
      <c r="F13" s="305">
        <f>SUM(F6:F12)</f>
        <v>0</v>
      </c>
    </row>
  </sheetData>
  <mergeCells count="2">
    <mergeCell ref="A2:F2"/>
    <mergeCell ref="A1:F1"/>
  </mergeCells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melléklet&amp;"Times New Roman CE,Normál"&amp;10
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topLeftCell="A97" zoomScale="85" zoomScaleNormal="130" zoomScaleSheetLayoutView="85" workbookViewId="0">
      <selection activeCell="C94" sqref="C94:C157"/>
    </sheetView>
  </sheetViews>
  <sheetFormatPr defaultRowHeight="12.75"/>
  <cols>
    <col min="1" max="1" width="19.5" style="232" customWidth="1"/>
    <col min="2" max="2" width="72" style="233" customWidth="1"/>
    <col min="3" max="3" width="25" style="234" customWidth="1"/>
    <col min="4" max="4" width="9.33203125" style="192"/>
    <col min="5" max="5" width="13.1640625" style="192" bestFit="1" customWidth="1"/>
    <col min="6" max="16384" width="9.33203125" style="192"/>
  </cols>
  <sheetData>
    <row r="1" spans="1:5" ht="24" customHeight="1">
      <c r="A1" s="327" t="s">
        <v>499</v>
      </c>
      <c r="B1" s="328"/>
      <c r="C1" s="328"/>
    </row>
    <row r="2" spans="1:5" s="178" customFormat="1" ht="16.5" customHeight="1" thickBot="1">
      <c r="A2" s="175"/>
      <c r="B2" s="176"/>
      <c r="C2" s="177" t="s">
        <v>513</v>
      </c>
    </row>
    <row r="3" spans="1:5" s="182" customFormat="1" ht="21" customHeight="1">
      <c r="A3" s="179" t="s">
        <v>274</v>
      </c>
      <c r="B3" s="180" t="s">
        <v>400</v>
      </c>
      <c r="C3" s="181" t="s">
        <v>401</v>
      </c>
    </row>
    <row r="4" spans="1:5" s="182" customFormat="1" ht="16.5" thickBot="1">
      <c r="A4" s="183" t="s">
        <v>402</v>
      </c>
      <c r="B4" s="184" t="s">
        <v>403</v>
      </c>
      <c r="C4" s="185"/>
    </row>
    <row r="5" spans="1:5" s="188" customFormat="1" ht="15.95" customHeight="1" thickBot="1">
      <c r="A5" s="186"/>
      <c r="B5" s="186"/>
      <c r="C5" s="187" t="s">
        <v>271</v>
      </c>
    </row>
    <row r="6" spans="1:5" ht="13.5" thickBot="1">
      <c r="A6" s="189" t="s">
        <v>404</v>
      </c>
      <c r="B6" s="190" t="s">
        <v>405</v>
      </c>
      <c r="C6" s="191" t="s">
        <v>406</v>
      </c>
    </row>
    <row r="7" spans="1:5" s="196" customFormat="1" ht="12.95" customHeight="1" thickBot="1">
      <c r="A7" s="193"/>
      <c r="B7" s="194" t="s">
        <v>5</v>
      </c>
      <c r="C7" s="195" t="s">
        <v>6</v>
      </c>
    </row>
    <row r="8" spans="1:5" s="196" customFormat="1" ht="15.95" customHeight="1" thickBot="1">
      <c r="A8" s="197"/>
      <c r="B8" s="198" t="s">
        <v>272</v>
      </c>
      <c r="C8" s="199"/>
    </row>
    <row r="9" spans="1:5" s="196" customFormat="1" ht="12" customHeight="1" thickBot="1">
      <c r="A9" s="43" t="s">
        <v>7</v>
      </c>
      <c r="B9" s="11" t="s">
        <v>8</v>
      </c>
      <c r="C9" s="12">
        <v>518175431</v>
      </c>
    </row>
    <row r="10" spans="1:5" s="201" customFormat="1" ht="12" customHeight="1">
      <c r="A10" s="200" t="s">
        <v>9</v>
      </c>
      <c r="B10" s="15" t="s">
        <v>10</v>
      </c>
      <c r="C10" s="16">
        <v>198486000</v>
      </c>
    </row>
    <row r="11" spans="1:5" s="203" customFormat="1" ht="12" customHeight="1">
      <c r="A11" s="202" t="s">
        <v>11</v>
      </c>
      <c r="B11" s="18" t="s">
        <v>12</v>
      </c>
      <c r="C11" s="16">
        <v>102967135</v>
      </c>
      <c r="E11" s="204">
        <f>SUM(C10:C13)</f>
        <v>490670990</v>
      </c>
    </row>
    <row r="12" spans="1:5" s="203" customFormat="1" ht="12" customHeight="1">
      <c r="A12" s="202" t="s">
        <v>13</v>
      </c>
      <c r="B12" s="18" t="s">
        <v>14</v>
      </c>
      <c r="C12" s="16">
        <v>181251535</v>
      </c>
    </row>
    <row r="13" spans="1:5" s="203" customFormat="1" ht="12" customHeight="1">
      <c r="A13" s="202" t="s">
        <v>15</v>
      </c>
      <c r="B13" s="18" t="s">
        <v>16</v>
      </c>
      <c r="C13" s="16">
        <v>7966320</v>
      </c>
    </row>
    <row r="14" spans="1:5" s="203" customFormat="1" ht="12" customHeight="1">
      <c r="A14" s="202" t="s">
        <v>17</v>
      </c>
      <c r="B14" s="18" t="s">
        <v>407</v>
      </c>
      <c r="C14" s="16">
        <v>27504441</v>
      </c>
    </row>
    <row r="15" spans="1:5" s="201" customFormat="1" ht="12" customHeight="1" thickBot="1">
      <c r="A15" s="205" t="s">
        <v>19</v>
      </c>
      <c r="B15" s="23" t="s">
        <v>20</v>
      </c>
      <c r="C15" s="16">
        <v>0</v>
      </c>
    </row>
    <row r="16" spans="1:5" s="201" customFormat="1" ht="12" customHeight="1" thickBot="1">
      <c r="A16" s="43" t="s">
        <v>21</v>
      </c>
      <c r="B16" s="22" t="s">
        <v>22</v>
      </c>
      <c r="C16" s="12">
        <v>354500098</v>
      </c>
    </row>
    <row r="17" spans="1:3" s="201" customFormat="1" ht="12" customHeight="1">
      <c r="A17" s="200" t="s">
        <v>23</v>
      </c>
      <c r="B17" s="15" t="s">
        <v>24</v>
      </c>
      <c r="C17" s="16">
        <v>0</v>
      </c>
    </row>
    <row r="18" spans="1:3" s="201" customFormat="1" ht="12" customHeight="1">
      <c r="A18" s="202" t="s">
        <v>25</v>
      </c>
      <c r="B18" s="18" t="s">
        <v>26</v>
      </c>
      <c r="C18" s="16">
        <v>0</v>
      </c>
    </row>
    <row r="19" spans="1:3" s="201" customFormat="1" ht="12" customHeight="1">
      <c r="A19" s="202" t="s">
        <v>27</v>
      </c>
      <c r="B19" s="18" t="s">
        <v>28</v>
      </c>
      <c r="C19" s="16">
        <v>0</v>
      </c>
    </row>
    <row r="20" spans="1:3" s="201" customFormat="1" ht="12" customHeight="1">
      <c r="A20" s="202" t="s">
        <v>29</v>
      </c>
      <c r="B20" s="18" t="s">
        <v>30</v>
      </c>
      <c r="C20" s="16">
        <v>0</v>
      </c>
    </row>
    <row r="21" spans="1:3" s="201" customFormat="1" ht="12" customHeight="1">
      <c r="A21" s="202" t="s">
        <v>31</v>
      </c>
      <c r="B21" s="18" t="s">
        <v>32</v>
      </c>
      <c r="C21" s="16">
        <v>354500098</v>
      </c>
    </row>
    <row r="22" spans="1:3" s="203" customFormat="1" ht="12" customHeight="1" thickBot="1">
      <c r="A22" s="205" t="s">
        <v>33</v>
      </c>
      <c r="B22" s="23" t="s">
        <v>34</v>
      </c>
      <c r="C22" s="16">
        <v>46082295</v>
      </c>
    </row>
    <row r="23" spans="1:3" s="203" customFormat="1" ht="12" customHeight="1" thickBot="1">
      <c r="A23" s="43" t="s">
        <v>35</v>
      </c>
      <c r="B23" s="11" t="s">
        <v>36</v>
      </c>
      <c r="C23" s="12">
        <v>154531977</v>
      </c>
    </row>
    <row r="24" spans="1:3" s="203" customFormat="1" ht="12" customHeight="1">
      <c r="A24" s="200" t="s">
        <v>37</v>
      </c>
      <c r="B24" s="15" t="s">
        <v>38</v>
      </c>
      <c r="C24" s="16">
        <v>0</v>
      </c>
    </row>
    <row r="25" spans="1:3" s="201" customFormat="1" ht="12" customHeight="1">
      <c r="A25" s="202" t="s">
        <v>39</v>
      </c>
      <c r="B25" s="18" t="s">
        <v>40</v>
      </c>
      <c r="C25" s="16">
        <v>0</v>
      </c>
    </row>
    <row r="26" spans="1:3" s="203" customFormat="1" ht="12" customHeight="1">
      <c r="A26" s="202" t="s">
        <v>41</v>
      </c>
      <c r="B26" s="18" t="s">
        <v>42</v>
      </c>
      <c r="C26" s="16">
        <v>0</v>
      </c>
    </row>
    <row r="27" spans="1:3" s="203" customFormat="1" ht="12" customHeight="1">
      <c r="A27" s="202" t="s">
        <v>43</v>
      </c>
      <c r="B27" s="18" t="s">
        <v>44</v>
      </c>
      <c r="C27" s="16">
        <v>0</v>
      </c>
    </row>
    <row r="28" spans="1:3" s="203" customFormat="1" ht="12" customHeight="1">
      <c r="A28" s="202" t="s">
        <v>45</v>
      </c>
      <c r="B28" s="18" t="s">
        <v>46</v>
      </c>
      <c r="C28" s="16">
        <v>154531977</v>
      </c>
    </row>
    <row r="29" spans="1:3" s="203" customFormat="1" ht="12" customHeight="1" thickBot="1">
      <c r="A29" s="205" t="s">
        <v>47</v>
      </c>
      <c r="B29" s="23" t="s">
        <v>48</v>
      </c>
      <c r="C29" s="16">
        <v>129589139</v>
      </c>
    </row>
    <row r="30" spans="1:3" s="203" customFormat="1" ht="12" customHeight="1" thickBot="1">
      <c r="A30" s="43" t="s">
        <v>49</v>
      </c>
      <c r="B30" s="11" t="s">
        <v>269</v>
      </c>
      <c r="C30" s="24">
        <v>100758000</v>
      </c>
    </row>
    <row r="31" spans="1:3" s="203" customFormat="1" ht="12" customHeight="1">
      <c r="A31" s="200" t="s">
        <v>51</v>
      </c>
      <c r="B31" s="15" t="s">
        <v>52</v>
      </c>
      <c r="C31" s="206">
        <v>0</v>
      </c>
    </row>
    <row r="32" spans="1:3" s="203" customFormat="1" ht="12" customHeight="1">
      <c r="A32" s="202" t="s">
        <v>53</v>
      </c>
      <c r="B32" s="18" t="s">
        <v>54</v>
      </c>
      <c r="C32" s="206">
        <v>15000</v>
      </c>
    </row>
    <row r="33" spans="1:3" s="203" customFormat="1" ht="12" customHeight="1">
      <c r="A33" s="202" t="s">
        <v>55</v>
      </c>
      <c r="B33" s="18" t="s">
        <v>56</v>
      </c>
      <c r="C33" s="206">
        <v>71200000</v>
      </c>
    </row>
    <row r="34" spans="1:3" s="203" customFormat="1" ht="12" customHeight="1">
      <c r="A34" s="202" t="s">
        <v>57</v>
      </c>
      <c r="B34" s="18" t="s">
        <v>58</v>
      </c>
      <c r="C34" s="206">
        <v>40000</v>
      </c>
    </row>
    <row r="35" spans="1:3" s="203" customFormat="1" ht="12" customHeight="1">
      <c r="A35" s="202" t="s">
        <v>59</v>
      </c>
      <c r="B35" s="18" t="s">
        <v>60</v>
      </c>
      <c r="C35" s="206">
        <v>13500000</v>
      </c>
    </row>
    <row r="36" spans="1:3" s="203" customFormat="1" ht="12" customHeight="1">
      <c r="A36" s="202" t="s">
        <v>61</v>
      </c>
      <c r="B36" s="18" t="s">
        <v>62</v>
      </c>
      <c r="C36" s="206">
        <v>0</v>
      </c>
    </row>
    <row r="37" spans="1:3" s="203" customFormat="1" ht="12" customHeight="1" thickBot="1">
      <c r="A37" s="205" t="s">
        <v>63</v>
      </c>
      <c r="B37" s="25" t="s">
        <v>64</v>
      </c>
      <c r="C37" s="206">
        <v>16003000</v>
      </c>
    </row>
    <row r="38" spans="1:3" s="203" customFormat="1" ht="12" customHeight="1" thickBot="1">
      <c r="A38" s="43" t="s">
        <v>65</v>
      </c>
      <c r="B38" s="11" t="s">
        <v>66</v>
      </c>
      <c r="C38" s="12">
        <v>19289060</v>
      </c>
    </row>
    <row r="39" spans="1:3" s="203" customFormat="1" ht="12" customHeight="1">
      <c r="A39" s="200" t="s">
        <v>67</v>
      </c>
      <c r="B39" s="15" t="s">
        <v>68</v>
      </c>
      <c r="C39" s="16">
        <v>0</v>
      </c>
    </row>
    <row r="40" spans="1:3" s="203" customFormat="1" ht="12" customHeight="1">
      <c r="A40" s="202" t="s">
        <v>69</v>
      </c>
      <c r="B40" s="18" t="s">
        <v>70</v>
      </c>
      <c r="C40" s="16">
        <v>8400000</v>
      </c>
    </row>
    <row r="41" spans="1:3" s="203" customFormat="1" ht="12" customHeight="1">
      <c r="A41" s="202" t="s">
        <v>71</v>
      </c>
      <c r="B41" s="18" t="s">
        <v>72</v>
      </c>
      <c r="C41" s="16">
        <v>2100000</v>
      </c>
    </row>
    <row r="42" spans="1:3" s="203" customFormat="1" ht="12" customHeight="1">
      <c r="A42" s="202" t="s">
        <v>73</v>
      </c>
      <c r="B42" s="18" t="s">
        <v>74</v>
      </c>
      <c r="C42" s="16">
        <v>3500000</v>
      </c>
    </row>
    <row r="43" spans="1:3" s="203" customFormat="1" ht="12" customHeight="1">
      <c r="A43" s="202" t="s">
        <v>75</v>
      </c>
      <c r="B43" s="18" t="s">
        <v>76</v>
      </c>
      <c r="C43" s="16">
        <v>0</v>
      </c>
    </row>
    <row r="44" spans="1:3" s="203" customFormat="1" ht="12" customHeight="1">
      <c r="A44" s="202" t="s">
        <v>77</v>
      </c>
      <c r="B44" s="18" t="s">
        <v>78</v>
      </c>
      <c r="C44" s="16">
        <v>5289060</v>
      </c>
    </row>
    <row r="45" spans="1:3" s="203" customFormat="1" ht="12" customHeight="1">
      <c r="A45" s="202" t="s">
        <v>79</v>
      </c>
      <c r="B45" s="18" t="s">
        <v>80</v>
      </c>
      <c r="C45" s="16">
        <v>0</v>
      </c>
    </row>
    <row r="46" spans="1:3" s="203" customFormat="1" ht="12" customHeight="1">
      <c r="A46" s="202" t="s">
        <v>81</v>
      </c>
      <c r="B46" s="18" t="s">
        <v>82</v>
      </c>
      <c r="C46" s="16">
        <v>0</v>
      </c>
    </row>
    <row r="47" spans="1:3" s="203" customFormat="1" ht="12" customHeight="1">
      <c r="A47" s="202" t="s">
        <v>83</v>
      </c>
      <c r="B47" s="18" t="s">
        <v>84</v>
      </c>
      <c r="C47" s="16">
        <v>0</v>
      </c>
    </row>
    <row r="48" spans="1:3" s="203" customFormat="1" ht="12" customHeight="1">
      <c r="A48" s="205" t="s">
        <v>85</v>
      </c>
      <c r="B48" s="23" t="s">
        <v>86</v>
      </c>
      <c r="C48" s="16">
        <v>0</v>
      </c>
    </row>
    <row r="49" spans="1:3" s="203" customFormat="1" ht="12" customHeight="1" thickBot="1">
      <c r="A49" s="205" t="s">
        <v>87</v>
      </c>
      <c r="B49" s="23" t="s">
        <v>88</v>
      </c>
      <c r="C49" s="16">
        <v>0</v>
      </c>
    </row>
    <row r="50" spans="1:3" s="203" customFormat="1" ht="12" customHeight="1" thickBot="1">
      <c r="A50" s="43" t="s">
        <v>89</v>
      </c>
      <c r="B50" s="11" t="s">
        <v>90</v>
      </c>
      <c r="C50" s="12">
        <v>34182000</v>
      </c>
    </row>
    <row r="51" spans="1:3" s="203" customFormat="1" ht="12" customHeight="1">
      <c r="A51" s="200" t="s">
        <v>91</v>
      </c>
      <c r="B51" s="15" t="s">
        <v>92</v>
      </c>
      <c r="C51" s="26">
        <v>0</v>
      </c>
    </row>
    <row r="52" spans="1:3" s="203" customFormat="1" ht="12" customHeight="1">
      <c r="A52" s="202" t="s">
        <v>93</v>
      </c>
      <c r="B52" s="18" t="s">
        <v>94</v>
      </c>
      <c r="C52" s="26">
        <v>34182000</v>
      </c>
    </row>
    <row r="53" spans="1:3" s="203" customFormat="1" ht="12" customHeight="1">
      <c r="A53" s="202" t="s">
        <v>95</v>
      </c>
      <c r="B53" s="18" t="s">
        <v>96</v>
      </c>
      <c r="C53" s="26">
        <v>0</v>
      </c>
    </row>
    <row r="54" spans="1:3" s="203" customFormat="1" ht="12" customHeight="1">
      <c r="A54" s="202" t="s">
        <v>97</v>
      </c>
      <c r="B54" s="18" t="s">
        <v>98</v>
      </c>
      <c r="C54" s="26">
        <v>0</v>
      </c>
    </row>
    <row r="55" spans="1:3" s="203" customFormat="1" ht="12" customHeight="1" thickBot="1">
      <c r="A55" s="205" t="s">
        <v>99</v>
      </c>
      <c r="B55" s="23" t="s">
        <v>100</v>
      </c>
      <c r="C55" s="26">
        <v>0</v>
      </c>
    </row>
    <row r="56" spans="1:3" s="203" customFormat="1" ht="12" customHeight="1" thickBot="1">
      <c r="A56" s="43" t="s">
        <v>101</v>
      </c>
      <c r="B56" s="11" t="s">
        <v>102</v>
      </c>
      <c r="C56" s="12">
        <v>0</v>
      </c>
    </row>
    <row r="57" spans="1:3" s="203" customFormat="1" ht="12" customHeight="1">
      <c r="A57" s="200" t="s">
        <v>103</v>
      </c>
      <c r="B57" s="15" t="s">
        <v>104</v>
      </c>
      <c r="C57" s="16">
        <v>0</v>
      </c>
    </row>
    <row r="58" spans="1:3" s="203" customFormat="1" ht="12" customHeight="1">
      <c r="A58" s="202" t="s">
        <v>105</v>
      </c>
      <c r="B58" s="18" t="s">
        <v>106</v>
      </c>
      <c r="C58" s="16">
        <v>0</v>
      </c>
    </row>
    <row r="59" spans="1:3" s="203" customFormat="1" ht="12" customHeight="1">
      <c r="A59" s="202" t="s">
        <v>107</v>
      </c>
      <c r="B59" s="18" t="s">
        <v>108</v>
      </c>
      <c r="C59" s="16">
        <v>0</v>
      </c>
    </row>
    <row r="60" spans="1:3" s="203" customFormat="1" ht="12" customHeight="1" thickBot="1">
      <c r="A60" s="205" t="s">
        <v>109</v>
      </c>
      <c r="B60" s="23" t="s">
        <v>110</v>
      </c>
      <c r="C60" s="16">
        <v>0</v>
      </c>
    </row>
    <row r="61" spans="1:3" s="203" customFormat="1" ht="12" customHeight="1" thickBot="1">
      <c r="A61" s="43" t="s">
        <v>111</v>
      </c>
      <c r="B61" s="22" t="s">
        <v>112</v>
      </c>
      <c r="C61" s="12">
        <v>810000</v>
      </c>
    </row>
    <row r="62" spans="1:3" s="203" customFormat="1" ht="12" customHeight="1">
      <c r="A62" s="200" t="s">
        <v>113</v>
      </c>
      <c r="B62" s="15" t="s">
        <v>114</v>
      </c>
      <c r="C62" s="27">
        <v>0</v>
      </c>
    </row>
    <row r="63" spans="1:3" s="203" customFormat="1" ht="12" customHeight="1">
      <c r="A63" s="202" t="s">
        <v>115</v>
      </c>
      <c r="B63" s="18" t="s">
        <v>116</v>
      </c>
      <c r="C63" s="27">
        <v>810000</v>
      </c>
    </row>
    <row r="64" spans="1:3" s="203" customFormat="1" ht="12" customHeight="1">
      <c r="A64" s="202" t="s">
        <v>117</v>
      </c>
      <c r="B64" s="18" t="s">
        <v>118</v>
      </c>
      <c r="C64" s="27">
        <v>0</v>
      </c>
    </row>
    <row r="65" spans="1:3" s="203" customFormat="1" ht="12" customHeight="1" thickBot="1">
      <c r="A65" s="205" t="s">
        <v>119</v>
      </c>
      <c r="B65" s="23" t="s">
        <v>120</v>
      </c>
      <c r="C65" s="27">
        <v>0</v>
      </c>
    </row>
    <row r="66" spans="1:3" s="203" customFormat="1" ht="12" customHeight="1" thickBot="1">
      <c r="A66" s="43" t="s">
        <v>258</v>
      </c>
      <c r="B66" s="11" t="s">
        <v>122</v>
      </c>
      <c r="C66" s="24">
        <v>1182246566</v>
      </c>
    </row>
    <row r="67" spans="1:3" s="203" customFormat="1" ht="12" customHeight="1" thickBot="1">
      <c r="A67" s="207" t="s">
        <v>408</v>
      </c>
      <c r="B67" s="22" t="s">
        <v>124</v>
      </c>
      <c r="C67" s="12">
        <v>29896000</v>
      </c>
    </row>
    <row r="68" spans="1:3" s="203" customFormat="1" ht="12" customHeight="1">
      <c r="A68" s="200" t="s">
        <v>125</v>
      </c>
      <c r="B68" s="15" t="s">
        <v>126</v>
      </c>
      <c r="C68" s="27">
        <v>29896000</v>
      </c>
    </row>
    <row r="69" spans="1:3" s="203" customFormat="1" ht="12" customHeight="1">
      <c r="A69" s="202" t="s">
        <v>127</v>
      </c>
      <c r="B69" s="18" t="s">
        <v>128</v>
      </c>
      <c r="C69" s="27">
        <v>0</v>
      </c>
    </row>
    <row r="70" spans="1:3" s="203" customFormat="1" ht="12" customHeight="1" thickBot="1">
      <c r="A70" s="205" t="s">
        <v>129</v>
      </c>
      <c r="B70" s="208" t="s">
        <v>409</v>
      </c>
      <c r="C70" s="27">
        <v>0</v>
      </c>
    </row>
    <row r="71" spans="1:3" s="203" customFormat="1" ht="12" customHeight="1" thickBot="1">
      <c r="A71" s="207" t="s">
        <v>131</v>
      </c>
      <c r="B71" s="22" t="s">
        <v>132</v>
      </c>
      <c r="C71" s="12">
        <v>0</v>
      </c>
    </row>
    <row r="72" spans="1:3" s="203" customFormat="1" ht="12" customHeight="1">
      <c r="A72" s="200" t="s">
        <v>133</v>
      </c>
      <c r="B72" s="15" t="s">
        <v>134</v>
      </c>
      <c r="C72" s="27">
        <v>0</v>
      </c>
    </row>
    <row r="73" spans="1:3" s="203" customFormat="1" ht="12" customHeight="1">
      <c r="A73" s="202" t="s">
        <v>135</v>
      </c>
      <c r="B73" s="18" t="s">
        <v>136</v>
      </c>
      <c r="C73" s="27">
        <v>0</v>
      </c>
    </row>
    <row r="74" spans="1:3" s="203" customFormat="1" ht="12" customHeight="1">
      <c r="A74" s="202" t="s">
        <v>137</v>
      </c>
      <c r="B74" s="18" t="s">
        <v>138</v>
      </c>
      <c r="C74" s="27">
        <v>0</v>
      </c>
    </row>
    <row r="75" spans="1:3" s="203" customFormat="1" ht="12" customHeight="1" thickBot="1">
      <c r="A75" s="205" t="s">
        <v>139</v>
      </c>
      <c r="B75" s="23" t="s">
        <v>140</v>
      </c>
      <c r="C75" s="27">
        <v>0</v>
      </c>
    </row>
    <row r="76" spans="1:3" s="203" customFormat="1" ht="12" customHeight="1" thickBot="1">
      <c r="A76" s="207" t="s">
        <v>141</v>
      </c>
      <c r="B76" s="22" t="s">
        <v>142</v>
      </c>
      <c r="C76" s="12">
        <v>189394975</v>
      </c>
    </row>
    <row r="77" spans="1:3" s="203" customFormat="1" ht="12" customHeight="1">
      <c r="A77" s="200" t="s">
        <v>143</v>
      </c>
      <c r="B77" s="15" t="s">
        <v>144</v>
      </c>
      <c r="C77" s="27">
        <v>189394975</v>
      </c>
    </row>
    <row r="78" spans="1:3" s="203" customFormat="1" ht="12" customHeight="1" thickBot="1">
      <c r="A78" s="205" t="s">
        <v>145</v>
      </c>
      <c r="B78" s="23" t="s">
        <v>146</v>
      </c>
      <c r="C78" s="27">
        <v>0</v>
      </c>
    </row>
    <row r="79" spans="1:3" s="201" customFormat="1" ht="12" customHeight="1" thickBot="1">
      <c r="A79" s="207" t="s">
        <v>147</v>
      </c>
      <c r="B79" s="22" t="s">
        <v>148</v>
      </c>
      <c r="C79" s="12">
        <v>0</v>
      </c>
    </row>
    <row r="80" spans="1:3" s="203" customFormat="1" ht="12" customHeight="1">
      <c r="A80" s="200" t="s">
        <v>149</v>
      </c>
      <c r="B80" s="15" t="s">
        <v>150</v>
      </c>
      <c r="C80" s="27">
        <v>0</v>
      </c>
    </row>
    <row r="81" spans="1:3" s="203" customFormat="1" ht="12" customHeight="1">
      <c r="A81" s="202" t="s">
        <v>151</v>
      </c>
      <c r="B81" s="18" t="s">
        <v>152</v>
      </c>
      <c r="C81" s="27">
        <v>0</v>
      </c>
    </row>
    <row r="82" spans="1:3" s="203" customFormat="1" ht="12" customHeight="1" thickBot="1">
      <c r="A82" s="205" t="s">
        <v>153</v>
      </c>
      <c r="B82" s="23" t="s">
        <v>154</v>
      </c>
      <c r="C82" s="27">
        <v>0</v>
      </c>
    </row>
    <row r="83" spans="1:3" s="203" customFormat="1" ht="12" customHeight="1" thickBot="1">
      <c r="A83" s="207" t="s">
        <v>155</v>
      </c>
      <c r="B83" s="22" t="s">
        <v>156</v>
      </c>
      <c r="C83" s="12">
        <v>0</v>
      </c>
    </row>
    <row r="84" spans="1:3" s="203" customFormat="1" ht="12" customHeight="1">
      <c r="A84" s="209" t="s">
        <v>157</v>
      </c>
      <c r="B84" s="15" t="s">
        <v>158</v>
      </c>
      <c r="C84" s="27">
        <v>0</v>
      </c>
    </row>
    <row r="85" spans="1:3" s="203" customFormat="1" ht="12" customHeight="1">
      <c r="A85" s="210" t="s">
        <v>159</v>
      </c>
      <c r="B85" s="18" t="s">
        <v>160</v>
      </c>
      <c r="C85" s="27">
        <v>0</v>
      </c>
    </row>
    <row r="86" spans="1:3" s="203" customFormat="1" ht="12" customHeight="1">
      <c r="A86" s="210" t="s">
        <v>161</v>
      </c>
      <c r="B86" s="18" t="s">
        <v>162</v>
      </c>
      <c r="C86" s="27">
        <v>0</v>
      </c>
    </row>
    <row r="87" spans="1:3" s="201" customFormat="1" ht="12" customHeight="1" thickBot="1">
      <c r="A87" s="211" t="s">
        <v>163</v>
      </c>
      <c r="B87" s="23" t="s">
        <v>164</v>
      </c>
      <c r="C87" s="27">
        <v>0</v>
      </c>
    </row>
    <row r="88" spans="1:3" s="201" customFormat="1" ht="12" customHeight="1" thickBot="1">
      <c r="A88" s="207" t="s">
        <v>165</v>
      </c>
      <c r="B88" s="22" t="s">
        <v>166</v>
      </c>
      <c r="C88" s="34"/>
    </row>
    <row r="89" spans="1:3" s="201" customFormat="1" ht="12" customHeight="1" thickBot="1">
      <c r="A89" s="207" t="s">
        <v>410</v>
      </c>
      <c r="B89" s="22" t="s">
        <v>168</v>
      </c>
      <c r="C89" s="34"/>
    </row>
    <row r="90" spans="1:3" s="201" customFormat="1" ht="12" customHeight="1" thickBot="1">
      <c r="A90" s="207" t="s">
        <v>411</v>
      </c>
      <c r="B90" s="35" t="s">
        <v>170</v>
      </c>
      <c r="C90" s="24">
        <v>219290975</v>
      </c>
    </row>
    <row r="91" spans="1:3" s="201" customFormat="1" ht="12" customHeight="1" thickBot="1">
      <c r="A91" s="212" t="s">
        <v>412</v>
      </c>
      <c r="B91" s="37" t="s">
        <v>413</v>
      </c>
      <c r="C91" s="24">
        <v>1401537541</v>
      </c>
    </row>
    <row r="92" spans="1:3" s="203" customFormat="1" ht="15" customHeight="1" thickBot="1">
      <c r="A92" s="213"/>
      <c r="B92" s="214"/>
      <c r="C92" s="215"/>
    </row>
    <row r="93" spans="1:3" s="196" customFormat="1" ht="16.5" customHeight="1" thickBot="1">
      <c r="A93" s="216"/>
      <c r="B93" s="217" t="s">
        <v>273</v>
      </c>
      <c r="C93" s="218"/>
    </row>
    <row r="94" spans="1:3" s="219" customFormat="1" ht="12" customHeight="1" thickBot="1">
      <c r="A94" s="6" t="s">
        <v>7</v>
      </c>
      <c r="B94" s="47" t="s">
        <v>414</v>
      </c>
      <c r="C94" s="48">
        <v>597930207</v>
      </c>
    </row>
    <row r="95" spans="1:3" ht="12" customHeight="1">
      <c r="A95" s="220" t="s">
        <v>9</v>
      </c>
      <c r="B95" s="50" t="s">
        <v>177</v>
      </c>
      <c r="C95" s="51">
        <v>281768939</v>
      </c>
    </row>
    <row r="96" spans="1:3" ht="12" customHeight="1">
      <c r="A96" s="202" t="s">
        <v>11</v>
      </c>
      <c r="B96" s="52" t="s">
        <v>178</v>
      </c>
      <c r="C96" s="53">
        <v>37346717</v>
      </c>
    </row>
    <row r="97" spans="1:5" ht="12" customHeight="1">
      <c r="A97" s="202" t="s">
        <v>13</v>
      </c>
      <c r="B97" s="52" t="s">
        <v>179</v>
      </c>
      <c r="C97" s="53">
        <v>215980859</v>
      </c>
    </row>
    <row r="98" spans="1:5" ht="12" customHeight="1">
      <c r="A98" s="202"/>
      <c r="B98" s="221" t="s">
        <v>415</v>
      </c>
      <c r="C98" s="54"/>
    </row>
    <row r="99" spans="1:5" ht="12" customHeight="1">
      <c r="A99" s="202" t="s">
        <v>15</v>
      </c>
      <c r="B99" s="55" t="s">
        <v>180</v>
      </c>
      <c r="C99" s="53">
        <v>24760000</v>
      </c>
    </row>
    <row r="100" spans="1:5" ht="12" customHeight="1">
      <c r="A100" s="202" t="s">
        <v>181</v>
      </c>
      <c r="B100" s="56" t="s">
        <v>182</v>
      </c>
      <c r="C100" s="54">
        <v>31309475</v>
      </c>
    </row>
    <row r="101" spans="1:5" ht="12" customHeight="1">
      <c r="A101" s="202" t="s">
        <v>19</v>
      </c>
      <c r="B101" s="52" t="s">
        <v>416</v>
      </c>
      <c r="C101" s="53">
        <v>409475</v>
      </c>
    </row>
    <row r="102" spans="1:5" ht="12" customHeight="1">
      <c r="A102" s="202" t="s">
        <v>184</v>
      </c>
      <c r="B102" s="59" t="s">
        <v>185</v>
      </c>
      <c r="C102" s="54">
        <v>0</v>
      </c>
    </row>
    <row r="103" spans="1:5" ht="12" customHeight="1">
      <c r="A103" s="202" t="s">
        <v>186</v>
      </c>
      <c r="B103" s="59" t="s">
        <v>187</v>
      </c>
      <c r="C103" s="53">
        <v>0</v>
      </c>
    </row>
    <row r="104" spans="1:5" ht="12" customHeight="1">
      <c r="A104" s="202" t="s">
        <v>188</v>
      </c>
      <c r="B104" s="59" t="s">
        <v>189</v>
      </c>
      <c r="C104" s="54">
        <v>0</v>
      </c>
    </row>
    <row r="105" spans="1:5" ht="12" customHeight="1">
      <c r="A105" s="202" t="s">
        <v>190</v>
      </c>
      <c r="B105" s="60" t="s">
        <v>191</v>
      </c>
      <c r="C105" s="53">
        <v>0</v>
      </c>
    </row>
    <row r="106" spans="1:5" ht="12" customHeight="1">
      <c r="A106" s="202" t="s">
        <v>192</v>
      </c>
      <c r="B106" s="60" t="s">
        <v>193</v>
      </c>
      <c r="C106" s="54">
        <v>0</v>
      </c>
    </row>
    <row r="107" spans="1:5" ht="12" customHeight="1">
      <c r="A107" s="202" t="s">
        <v>194</v>
      </c>
      <c r="B107" s="59" t="s">
        <v>195</v>
      </c>
      <c r="C107" s="53">
        <v>1600000</v>
      </c>
    </row>
    <row r="108" spans="1:5" ht="12" customHeight="1">
      <c r="A108" s="202" t="s">
        <v>196</v>
      </c>
      <c r="B108" s="59" t="s">
        <v>197</v>
      </c>
      <c r="C108" s="53">
        <v>0</v>
      </c>
    </row>
    <row r="109" spans="1:5" ht="12" customHeight="1">
      <c r="A109" s="202" t="s">
        <v>198</v>
      </c>
      <c r="B109" s="60" t="s">
        <v>199</v>
      </c>
      <c r="C109" s="53">
        <v>2000000</v>
      </c>
      <c r="E109" s="151">
        <f>C157-C91</f>
        <v>0</v>
      </c>
    </row>
    <row r="110" spans="1:5" ht="12" customHeight="1">
      <c r="A110" s="222" t="s">
        <v>200</v>
      </c>
      <c r="B110" s="58" t="s">
        <v>201</v>
      </c>
      <c r="C110" s="53">
        <v>0</v>
      </c>
    </row>
    <row r="111" spans="1:5" ht="12" customHeight="1">
      <c r="A111" s="202" t="s">
        <v>202</v>
      </c>
      <c r="B111" s="58" t="s">
        <v>203</v>
      </c>
      <c r="C111" s="53">
        <v>0</v>
      </c>
    </row>
    <row r="112" spans="1:5" ht="12" customHeight="1">
      <c r="A112" s="202" t="s">
        <v>204</v>
      </c>
      <c r="B112" s="60" t="s">
        <v>205</v>
      </c>
      <c r="C112" s="53">
        <v>27300000</v>
      </c>
    </row>
    <row r="113" spans="1:3" ht="12" customHeight="1">
      <c r="A113" s="202" t="s">
        <v>206</v>
      </c>
      <c r="B113" s="55" t="s">
        <v>207</v>
      </c>
      <c r="C113" s="53">
        <v>6764217</v>
      </c>
    </row>
    <row r="114" spans="1:3" ht="12" customHeight="1">
      <c r="A114" s="205" t="s">
        <v>208</v>
      </c>
      <c r="B114" s="52" t="s">
        <v>417</v>
      </c>
      <c r="C114" s="53">
        <v>6764217</v>
      </c>
    </row>
    <row r="115" spans="1:3" ht="12" customHeight="1" thickBot="1">
      <c r="A115" s="223" t="s">
        <v>210</v>
      </c>
      <c r="B115" s="224" t="s">
        <v>418</v>
      </c>
      <c r="C115" s="16">
        <v>0</v>
      </c>
    </row>
    <row r="116" spans="1:3" ht="12" customHeight="1" thickBot="1">
      <c r="A116" s="43" t="s">
        <v>21</v>
      </c>
      <c r="B116" s="63" t="s">
        <v>212</v>
      </c>
      <c r="C116" s="12">
        <v>292969051</v>
      </c>
    </row>
    <row r="117" spans="1:3" ht="12" customHeight="1">
      <c r="A117" s="200" t="s">
        <v>23</v>
      </c>
      <c r="B117" s="52" t="s">
        <v>213</v>
      </c>
      <c r="C117" s="16">
        <v>261014524</v>
      </c>
    </row>
    <row r="118" spans="1:3" ht="12" customHeight="1">
      <c r="A118" s="200" t="s">
        <v>25</v>
      </c>
      <c r="B118" s="64" t="s">
        <v>214</v>
      </c>
      <c r="C118" s="16">
        <v>0</v>
      </c>
    </row>
    <row r="119" spans="1:3" ht="12" customHeight="1">
      <c r="A119" s="200" t="s">
        <v>27</v>
      </c>
      <c r="B119" s="64" t="s">
        <v>215</v>
      </c>
      <c r="C119" s="16">
        <v>31954527</v>
      </c>
    </row>
    <row r="120" spans="1:3" ht="12" customHeight="1">
      <c r="A120" s="200" t="s">
        <v>29</v>
      </c>
      <c r="B120" s="64" t="s">
        <v>216</v>
      </c>
      <c r="C120" s="16">
        <v>0</v>
      </c>
    </row>
    <row r="121" spans="1:3" ht="12" customHeight="1">
      <c r="A121" s="200" t="s">
        <v>31</v>
      </c>
      <c r="B121" s="21" t="s">
        <v>217</v>
      </c>
      <c r="C121" s="16">
        <v>0</v>
      </c>
    </row>
    <row r="122" spans="1:3" ht="12" customHeight="1">
      <c r="A122" s="200" t="s">
        <v>33</v>
      </c>
      <c r="B122" s="19" t="s">
        <v>218</v>
      </c>
      <c r="C122" s="16">
        <v>0</v>
      </c>
    </row>
    <row r="123" spans="1:3" ht="12" customHeight="1">
      <c r="A123" s="200" t="s">
        <v>219</v>
      </c>
      <c r="B123" s="66" t="s">
        <v>220</v>
      </c>
      <c r="C123" s="16">
        <v>0</v>
      </c>
    </row>
    <row r="124" spans="1:3" ht="12" customHeight="1">
      <c r="A124" s="200" t="s">
        <v>221</v>
      </c>
      <c r="B124" s="60" t="s">
        <v>193</v>
      </c>
      <c r="C124" s="16">
        <v>0</v>
      </c>
    </row>
    <row r="125" spans="1:3" ht="12" customHeight="1">
      <c r="A125" s="200" t="s">
        <v>222</v>
      </c>
      <c r="B125" s="60" t="s">
        <v>223</v>
      </c>
      <c r="C125" s="16">
        <v>0</v>
      </c>
    </row>
    <row r="126" spans="1:3" ht="12" customHeight="1">
      <c r="A126" s="200" t="s">
        <v>224</v>
      </c>
      <c r="B126" s="60" t="s">
        <v>225</v>
      </c>
      <c r="C126" s="16">
        <v>0</v>
      </c>
    </row>
    <row r="127" spans="1:3" ht="12" customHeight="1">
      <c r="A127" s="200" t="s">
        <v>226</v>
      </c>
      <c r="B127" s="60" t="s">
        <v>199</v>
      </c>
      <c r="C127" s="16">
        <v>0</v>
      </c>
    </row>
    <row r="128" spans="1:3" ht="12" customHeight="1">
      <c r="A128" s="200" t="s">
        <v>227</v>
      </c>
      <c r="B128" s="60" t="s">
        <v>228</v>
      </c>
      <c r="C128" s="16">
        <v>0</v>
      </c>
    </row>
    <row r="129" spans="1:11" ht="12" customHeight="1" thickBot="1">
      <c r="A129" s="222" t="s">
        <v>229</v>
      </c>
      <c r="B129" s="60" t="s">
        <v>230</v>
      </c>
      <c r="C129" s="16">
        <v>0</v>
      </c>
    </row>
    <row r="130" spans="1:11" ht="12" customHeight="1" thickBot="1">
      <c r="A130" s="43" t="s">
        <v>35</v>
      </c>
      <c r="B130" s="68" t="s">
        <v>231</v>
      </c>
      <c r="C130" s="12">
        <v>890899258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19" customFormat="1" ht="12" customHeight="1">
      <c r="A132" s="200" t="s">
        <v>51</v>
      </c>
      <c r="B132" s="69" t="s">
        <v>419</v>
      </c>
      <c r="C132" s="65">
        <v>3532000</v>
      </c>
    </row>
    <row r="133" spans="1:11" ht="12" customHeight="1">
      <c r="A133" s="200" t="s">
        <v>53</v>
      </c>
      <c r="B133" s="69" t="s">
        <v>235</v>
      </c>
      <c r="C133" s="65">
        <v>0</v>
      </c>
    </row>
    <row r="134" spans="1:11" ht="12" customHeight="1" thickBot="1">
      <c r="A134" s="222" t="s">
        <v>55</v>
      </c>
      <c r="B134" s="70" t="s">
        <v>420</v>
      </c>
      <c r="C134" s="65">
        <v>0</v>
      </c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00" t="s">
        <v>67</v>
      </c>
      <c r="B136" s="69" t="s">
        <v>238</v>
      </c>
      <c r="C136" s="65">
        <v>0</v>
      </c>
    </row>
    <row r="137" spans="1:11" ht="12" customHeight="1">
      <c r="A137" s="200" t="s">
        <v>69</v>
      </c>
      <c r="B137" s="69" t="s">
        <v>239</v>
      </c>
      <c r="C137" s="65">
        <v>0</v>
      </c>
    </row>
    <row r="138" spans="1:11" ht="12" customHeight="1">
      <c r="A138" s="200" t="s">
        <v>71</v>
      </c>
      <c r="B138" s="69" t="s">
        <v>240</v>
      </c>
      <c r="C138" s="65">
        <v>0</v>
      </c>
    </row>
    <row r="139" spans="1:11" ht="12" customHeight="1">
      <c r="A139" s="200" t="s">
        <v>73</v>
      </c>
      <c r="B139" s="69" t="s">
        <v>421</v>
      </c>
      <c r="C139" s="65">
        <v>0</v>
      </c>
    </row>
    <row r="140" spans="1:11" ht="12" customHeight="1">
      <c r="A140" s="200" t="s">
        <v>75</v>
      </c>
      <c r="B140" s="69" t="s">
        <v>242</v>
      </c>
      <c r="C140" s="65">
        <v>0</v>
      </c>
    </row>
    <row r="141" spans="1:11" s="219" customFormat="1" ht="12" customHeight="1" thickBot="1">
      <c r="A141" s="222" t="s">
        <v>77</v>
      </c>
      <c r="B141" s="70" t="s">
        <v>243</v>
      </c>
      <c r="C141" s="65">
        <v>0</v>
      </c>
    </row>
    <row r="142" spans="1:11" ht="12" customHeight="1" thickBot="1">
      <c r="A142" s="43" t="s">
        <v>89</v>
      </c>
      <c r="B142" s="68" t="s">
        <v>422</v>
      </c>
      <c r="C142" s="24">
        <v>507106283</v>
      </c>
      <c r="K142" s="225"/>
    </row>
    <row r="143" spans="1:11">
      <c r="A143" s="200" t="s">
        <v>91</v>
      </c>
      <c r="B143" s="69" t="s">
        <v>245</v>
      </c>
      <c r="C143" s="65">
        <v>0</v>
      </c>
    </row>
    <row r="144" spans="1:11" ht="12" customHeight="1">
      <c r="A144" s="200" t="s">
        <v>93</v>
      </c>
      <c r="B144" s="69" t="s">
        <v>246</v>
      </c>
      <c r="C144" s="65">
        <v>18143148</v>
      </c>
    </row>
    <row r="145" spans="1:3" ht="12" customHeight="1">
      <c r="A145" s="200" t="s">
        <v>95</v>
      </c>
      <c r="B145" s="69" t="s">
        <v>423</v>
      </c>
      <c r="C145" s="65">
        <v>488009846</v>
      </c>
    </row>
    <row r="146" spans="1:3" s="219" customFormat="1" ht="12" customHeight="1">
      <c r="A146" s="200" t="s">
        <v>97</v>
      </c>
      <c r="B146" s="69" t="s">
        <v>247</v>
      </c>
      <c r="C146" s="65">
        <v>0</v>
      </c>
    </row>
    <row r="147" spans="1:3" s="219" customFormat="1" ht="12" customHeight="1" thickBot="1">
      <c r="A147" s="222" t="s">
        <v>99</v>
      </c>
      <c r="B147" s="70" t="s">
        <v>248</v>
      </c>
      <c r="C147" s="65">
        <v>953289</v>
      </c>
    </row>
    <row r="148" spans="1:3" s="219" customFormat="1" ht="12" customHeight="1" thickBot="1">
      <c r="A148" s="43" t="s">
        <v>249</v>
      </c>
      <c r="B148" s="68" t="s">
        <v>250</v>
      </c>
      <c r="C148" s="71">
        <v>0</v>
      </c>
    </row>
    <row r="149" spans="1:3" s="219" customFormat="1" ht="12" customHeight="1">
      <c r="A149" s="200" t="s">
        <v>103</v>
      </c>
      <c r="B149" s="69" t="s">
        <v>251</v>
      </c>
      <c r="C149" s="65">
        <v>0</v>
      </c>
    </row>
    <row r="150" spans="1:3" s="219" customFormat="1" ht="12" customHeight="1">
      <c r="A150" s="200" t="s">
        <v>105</v>
      </c>
      <c r="B150" s="69" t="s">
        <v>252</v>
      </c>
      <c r="C150" s="65">
        <v>0</v>
      </c>
    </row>
    <row r="151" spans="1:3" s="219" customFormat="1" ht="12" customHeight="1">
      <c r="A151" s="200" t="s">
        <v>107</v>
      </c>
      <c r="B151" s="69" t="s">
        <v>253</v>
      </c>
      <c r="C151" s="65">
        <v>0</v>
      </c>
    </row>
    <row r="152" spans="1:3" s="219" customFormat="1" ht="12" customHeight="1">
      <c r="A152" s="200" t="s">
        <v>109</v>
      </c>
      <c r="B152" s="69" t="s">
        <v>424</v>
      </c>
      <c r="C152" s="65">
        <v>0</v>
      </c>
    </row>
    <row r="153" spans="1:3" ht="12.75" customHeight="1" thickBot="1">
      <c r="A153" s="222" t="s">
        <v>255</v>
      </c>
      <c r="B153" s="70" t="s">
        <v>256</v>
      </c>
      <c r="C153" s="67">
        <v>0</v>
      </c>
    </row>
    <row r="154" spans="1:3" ht="12.75" customHeight="1" thickBot="1">
      <c r="A154" s="226" t="s">
        <v>111</v>
      </c>
      <c r="B154" s="68" t="s">
        <v>257</v>
      </c>
      <c r="C154" s="227">
        <v>0</v>
      </c>
    </row>
    <row r="155" spans="1:3" ht="12.75" customHeight="1" thickBot="1">
      <c r="A155" s="228" t="s">
        <v>258</v>
      </c>
      <c r="B155" s="229" t="s">
        <v>259</v>
      </c>
      <c r="C155" s="230">
        <v>0</v>
      </c>
    </row>
    <row r="156" spans="1:3" ht="12" customHeight="1" thickBot="1">
      <c r="A156" s="43" t="s">
        <v>260</v>
      </c>
      <c r="B156" s="68" t="s">
        <v>261</v>
      </c>
      <c r="C156" s="73">
        <v>510638283</v>
      </c>
    </row>
    <row r="157" spans="1:3" ht="15" customHeight="1" thickBot="1">
      <c r="A157" s="231" t="s">
        <v>262</v>
      </c>
      <c r="B157" s="77" t="s">
        <v>263</v>
      </c>
      <c r="C157" s="73">
        <v>1401537541</v>
      </c>
    </row>
    <row r="158" spans="1:3" ht="13.5" thickBot="1"/>
    <row r="159" spans="1:3" ht="15" customHeight="1" thickBot="1">
      <c r="A159" s="235" t="s">
        <v>425</v>
      </c>
      <c r="B159" s="236"/>
      <c r="C159" s="237">
        <f>'[2]9.1.1. sz. mell ÖNK'!C158+'[2]9.1.2. sz. mell ÖNK'!C157+'[2]9.1.3. sz. mell ÖNK'!C157</f>
        <v>7</v>
      </c>
    </row>
    <row r="160" spans="1:3" ht="14.25" customHeight="1" thickBot="1">
      <c r="A160" s="235" t="s">
        <v>426</v>
      </c>
      <c r="B160" s="236"/>
      <c r="C160" s="237">
        <f>'[2]9.1.1. sz. mell ÖNK'!C159+'[2]9.1.2. sz. mell ÖNK'!C158+'[2]9.1.3. sz. mell ÖNK'!C158</f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18</vt:i4>
      </vt:variant>
    </vt:vector>
  </HeadingPairs>
  <TitlesOfParts>
    <vt:vector size="34" baseType="lpstr">
      <vt:lpstr>Előlap</vt:lpstr>
      <vt:lpstr>1.1.sz.mell.</vt:lpstr>
      <vt:lpstr>1.2.sz.mell.</vt:lpstr>
      <vt:lpstr>1.3.sz.mell.</vt:lpstr>
      <vt:lpstr>2.1.sz.mell  </vt:lpstr>
      <vt:lpstr>2.2.sz.mell  </vt:lpstr>
      <vt:lpstr>6.sz.mell.</vt:lpstr>
      <vt:lpstr>7.sz.mell.</vt:lpstr>
      <vt:lpstr>9.1. sz. mell ÖNK</vt:lpstr>
      <vt:lpstr>9.1.1. sz. mell ÖNK</vt:lpstr>
      <vt:lpstr>9.3. sz. mell GAM</vt:lpstr>
      <vt:lpstr>9.3.1. sz. mell GAM</vt:lpstr>
      <vt:lpstr>9.3.2. sz. mell GAM</vt:lpstr>
      <vt:lpstr>9.4. sz. mell ILMKS</vt:lpstr>
      <vt:lpstr>9.4.1. sz. mell ILMKS</vt:lpstr>
      <vt:lpstr>9.4.2. sz. mell ILMKS</vt:lpstr>
      <vt:lpstr>'1.1.sz.mell.'!Nyomtatási_cím</vt:lpstr>
      <vt:lpstr>'1.2.sz.mell.'!Nyomtatási_cím</vt:lpstr>
      <vt:lpstr>'1.3.sz.mell.'!Nyomtatási_cím</vt:lpstr>
      <vt:lpstr>'9.1. sz. mell ÖNK'!Nyomtatási_cím</vt:lpstr>
      <vt:lpstr>'9.1.1. sz. mell ÖNK'!Nyomtatási_cím</vt:lpstr>
      <vt:lpstr>'9.3. sz. mell GAM'!Nyomtatási_cím</vt:lpstr>
      <vt:lpstr>'9.3.1. sz. mell GAM'!Nyomtatási_cím</vt:lpstr>
      <vt:lpstr>'9.3.2. sz. mell GAM'!Nyomtatási_cím</vt:lpstr>
      <vt:lpstr>'9.4. sz. mell ILMKS'!Nyomtatási_cím</vt:lpstr>
      <vt:lpstr>'9.4.1. sz. mell ILMKS'!Nyomtatási_cím</vt:lpstr>
      <vt:lpstr>'9.4.2. sz. mell ILMKS'!Nyomtatási_cím</vt:lpstr>
      <vt:lpstr>'1.1.sz.mell.'!Nyomtatási_terület</vt:lpstr>
      <vt:lpstr>'1.2.sz.mell.'!Nyomtatási_terület</vt:lpstr>
      <vt:lpstr>'1.3.sz.mell.'!Nyomtatási_terület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Kulcsár Margó</dc:creator>
  <cp:lastModifiedBy>margo</cp:lastModifiedBy>
  <cp:lastPrinted>2017-11-07T12:53:22Z</cp:lastPrinted>
  <dcterms:created xsi:type="dcterms:W3CDTF">2017-06-23T06:59:11Z</dcterms:created>
  <dcterms:modified xsi:type="dcterms:W3CDTF">2017-11-07T15:17:04Z</dcterms:modified>
</cp:coreProperties>
</file>