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gó\KÖLTSÉGVETÉS\2019\Költségvetés módosítás 2019\2019 05 27\"/>
    </mc:Choice>
  </mc:AlternateContent>
  <bookViews>
    <workbookView xWindow="0" yWindow="0" windowWidth="28800" windowHeight="11730" firstSheet="2" activeTab="6"/>
  </bookViews>
  <sheets>
    <sheet name="Előlap" sheetId="15" r:id="rId1"/>
    <sheet name="1.1.sz.mell." sheetId="2" r:id="rId2"/>
    <sheet name="1.2.sz.mell." sheetId="3" r:id="rId3"/>
    <sheet name="1.3.sz.mell." sheetId="39" r:id="rId4"/>
    <sheet name="2.1.sz.mell  " sheetId="4" r:id="rId5"/>
    <sheet name="2.2.sz.mell  " sheetId="5" r:id="rId6"/>
    <sheet name="7.sz.mell." sheetId="49" r:id="rId7"/>
    <sheet name="9.1. sz. mell ÖNK" sheetId="34" r:id="rId8"/>
    <sheet name="9.1.1. sz. mell ÖNK" sheetId="35" r:id="rId9"/>
    <sheet name="9.2. sz. mell HIV" sheetId="36" r:id="rId10"/>
    <sheet name="9.2.1. sz. mell HIV" sheetId="37" r:id="rId11"/>
    <sheet name="9.3. sz. mell GAM" sheetId="40" r:id="rId12"/>
    <sheet name="9.3.1. sz. mell GAM" sheetId="41" r:id="rId13"/>
    <sheet name="9.4. sz. mell ILMKS" sheetId="42" r:id="rId14"/>
    <sheet name="9.4.1. sz. mell ILMKS" sheetId="43" r:id="rId15"/>
    <sheet name="9.4.2. sz. mell ILMKS" sheetId="44" r:id="rId16"/>
    <sheet name="9.5. sz. mell OVI" sheetId="45" r:id="rId17"/>
    <sheet name="9.5.1. sz. mell OVI" sheetId="46" r:id="rId18"/>
    <sheet name="9.6. sz. mell CSSK" sheetId="47" r:id="rId19"/>
    <sheet name="9.6.1. sz. mell CSSK" sheetId="48" r:id="rId20"/>
  </sheets>
  <externalReferences>
    <externalReference r:id="rId21"/>
    <externalReference r:id="rId22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3">'1.3.sz.mell.'!$1:$1</definedName>
    <definedName name="_xlnm.Print_Titles" localSheetId="7">'9.1. sz. mell ÖNK'!$1:$7</definedName>
    <definedName name="_xlnm.Print_Titles" localSheetId="8">'9.1.1. sz. mell ÖNK'!$1:$7</definedName>
    <definedName name="_xlnm.Print_Titles" localSheetId="9">'9.2. sz. mell HIV'!$1:$7</definedName>
    <definedName name="_xlnm.Print_Titles" localSheetId="10">'9.2.1. sz. mell HIV'!$2:$7</definedName>
    <definedName name="_xlnm.Print_Titles" localSheetId="11">'9.3. sz. mell GAM'!$2:$7</definedName>
    <definedName name="_xlnm.Print_Titles" localSheetId="12">'9.3.1. sz. mell GAM'!$2:$7</definedName>
    <definedName name="_xlnm.Print_Titles" localSheetId="13">'9.4. sz. mell ILMKS'!$2:$7</definedName>
    <definedName name="_xlnm.Print_Titles" localSheetId="14">'9.4.1. sz. mell ILMKS'!$2:$7</definedName>
    <definedName name="_xlnm.Print_Titles" localSheetId="15">'9.4.2. sz. mell ILMKS'!$2:$7</definedName>
    <definedName name="_xlnm.Print_Titles" localSheetId="16">'9.5. sz. mell OVI'!$2:$7</definedName>
    <definedName name="_xlnm.Print_Titles" localSheetId="17">'9.5.1. sz. mell OVI'!$2:$7</definedName>
    <definedName name="_xlnm.Print_Titles" localSheetId="18">'9.6. sz. mell CSSK'!$2:$7</definedName>
    <definedName name="_xlnm.Print_Titles" localSheetId="19">'9.6.1. sz. mell CSSK'!$2:$7</definedName>
    <definedName name="_xlnm.Print_Area" localSheetId="1">'1.1.sz.mell.'!$A$1:$C$161</definedName>
    <definedName name="_xlnm.Print_Area" localSheetId="2">'1.2.sz.mell.'!$A$1:$C$161</definedName>
    <definedName name="_xlnm.Print_Area" localSheetId="3">'1.3.sz.mell.'!$A$1:$C$161</definedName>
    <definedName name="_xlnm.Print_Area" localSheetId="4">'2.1.sz.mell  '!$A$1:$E$33</definedName>
    <definedName name="_xlnm.Print_Area" localSheetId="5">'2.2.sz.mell  '!$A$1:$E$34</definedName>
    <definedName name="_xlnm.Print_Area" localSheetId="7">'9.1. sz. mell ÖNK'!$A$1:$C$161</definedName>
    <definedName name="_xlnm.Print_Area" localSheetId="8">'9.1.1. sz. mell ÖNK'!$A$1:$C$161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9" l="1"/>
  <c r="D13" i="49"/>
  <c r="B13" i="49"/>
  <c r="F12" i="49"/>
  <c r="F11" i="49"/>
  <c r="F10" i="49"/>
  <c r="F9" i="49"/>
  <c r="F8" i="49"/>
  <c r="F7" i="49"/>
  <c r="F6" i="49"/>
  <c r="F13" i="49" s="1"/>
  <c r="C61" i="40" l="1"/>
  <c r="C60" i="40"/>
  <c r="C161" i="39"/>
  <c r="C4" i="39"/>
  <c r="C93" i="39" s="1"/>
  <c r="C160" i="39" l="1"/>
  <c r="C61" i="36" l="1"/>
  <c r="E117" i="35"/>
  <c r="E121" i="35" s="1"/>
  <c r="E26" i="35"/>
  <c r="F22" i="35"/>
  <c r="E22" i="35"/>
  <c r="E13" i="35"/>
  <c r="F158" i="35" l="1"/>
  <c r="E11" i="34"/>
  <c r="E110" i="34"/>
  <c r="H13" i="4" l="1"/>
</calcChain>
</file>

<file path=xl/sharedStrings.xml><?xml version="1.0" encoding="utf-8"?>
<sst xmlns="http://schemas.openxmlformats.org/spreadsheetml/2006/main" count="3020" uniqueCount="506">
  <si>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</si>
  <si>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</si>
  <si>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</si>
  <si>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</si>
  <si>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</si>
  <si>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</si>
  <si>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</si>
  <si>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</si>
  <si>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</si>
  <si>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</si>
  <si>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</si>
  <si>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</si>
  <si>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</si>
  <si>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</si>
  <si>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</si>
  <si>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</si>
  <si>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</si>
  <si>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</si>
  <si>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</si>
  <si>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</si>
  <si>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</si>
  <si>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</si>
  <si>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</si>
  <si>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</si>
  <si>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</si>
  <si>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</si>
  <si>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</si>
  <si>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</si>
  <si>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</si>
  <si>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</si>
  <si>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</si>
  <si>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</si>
  <si>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</si>
  <si>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</si>
  <si>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</si>
  <si>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</si>
  <si>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</si>
  <si>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</si>
  <si>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</si>
  <si>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</si>
  <si>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</si>
  <si>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</si>
  <si>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</si>
  <si>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</si>
  <si>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</si>
  <si>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</si>
  <si>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</si>
  <si>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</si>
  <si>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</si>
  <si>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</si>
  <si>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</si>
  <si>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</si>
  <si>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</si>
  <si>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</si>
  <si>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</si>
  <si>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</si>
  <si>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</si>
  <si>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</si>
  <si>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</si>
  <si>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</si>
  <si>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</si>
  <si>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</si>
  <si>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</si>
  <si>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</si>
  <si>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</si>
  <si>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</si>
  <si>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</si>
  <si>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</si>
  <si>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</si>
  <si>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</si>
  <si>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</si>
  <si>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</si>
  <si>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</si>
  <si>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</si>
  <si>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</si>
  <si>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</si>
  <si>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</si>
  <si>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</si>
  <si>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</si>
  <si>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</si>
  <si>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</si>
  <si>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</si>
  <si>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</si>
  <si>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</si>
  <si>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</si>
  <si>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</si>
  <si>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</si>
  <si>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</si>
  <si>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</si>
  <si>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</si>
  <si>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</si>
  <si>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</si>
  <si>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</si>
  <si>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</si>
  <si>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</si>
  <si>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</si>
  <si>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</si>
  <si>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</si>
  <si>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</si>
  <si>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</si>
  <si>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</si>
  <si>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</si>
  <si>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</si>
  <si>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</si>
  <si>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</si>
  <si>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</si>
  <si>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</si>
  <si>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</si>
  <si>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</si>
  <si>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</si>
  <si>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</si>
  <si>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</si>
  <si>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</si>
  <si>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</si>
  <si>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</si>
  <si>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</si>
  <si>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</si>
  <si>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</si>
  <si>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</si>
  <si>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</si>
  <si>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</si>
  <si>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</si>
  <si>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</si>
  <si>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</si>
  <si>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</si>
  <si>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</si>
  <si>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</si>
  <si>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</si>
  <si>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</si>
  <si>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</si>
  <si>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</si>
  <si>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</si>
  <si>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</si>
  <si>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</si>
  <si>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</si>
  <si>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</si>
  <si>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</si>
  <si>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</si>
  <si>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</si>
  <si>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</si>
  <si>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</si>
  <si>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</si>
  <si>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</si>
  <si>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</si>
  <si>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</si>
  <si>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</si>
  <si>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</si>
  <si>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</si>
  <si>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</si>
  <si>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</si>
  <si>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</si>
  <si>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</si>
  <si>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</si>
  <si>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</si>
  <si>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</si>
  <si>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</si>
  <si>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</si>
  <si>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</si>
  <si>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</si>
  <si>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</si>
  <si>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</si>
  <si>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</si>
  <si>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</si>
  <si>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</si>
  <si>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</si>
  <si>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</si>
  <si>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</si>
  <si>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</si>
  <si>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</si>
  <si>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</si>
  <si>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</si>
  <si>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</si>
  <si>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</si>
  <si>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</si>
  <si>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</si>
  <si>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</si>
  <si>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</si>
  <si>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</si>
  <si>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</si>
  <si>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</si>
  <si>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</si>
  <si>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</si>
  <si>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</si>
  <si>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</si>
  <si>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</si>
  <si>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</si>
  <si>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</si>
  <si>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</si>
  <si>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</si>
  <si>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</si>
  <si>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</si>
  <si>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</si>
  <si>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</si>
  <si>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</si>
  <si>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</si>
  <si>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</si>
  <si>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</si>
  <si>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</si>
  <si>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</si>
  <si>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</si>
  <si>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</si>
  <si>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</si>
  <si>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</si>
  <si>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</si>
  <si>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</si>
  <si>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</si>
  <si>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</si>
  <si>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</si>
  <si>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</si>
  <si>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</si>
  <si>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</si>
  <si>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</si>
  <si>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</si>
  <si>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</si>
  <si>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</si>
  <si>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</si>
  <si>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</si>
  <si>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</si>
  <si>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</si>
  <si>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</si>
  <si>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</si>
  <si>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</si>
  <si>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</si>
  <si>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</si>
  <si>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</si>
  <si>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</si>
  <si>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</si>
  <si>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</si>
  <si>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</si>
  <si>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</si>
  <si>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</si>
  <si>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</si>
  <si>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</si>
  <si>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</si>
  <si>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</si>
  <si>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</si>
  <si>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</si>
  <si>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</si>
  <si>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</si>
  <si>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</si>
  <si>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</si>
  <si>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</si>
  <si>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</si>
  <si>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</si>
  <si>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</si>
  <si>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</si>
  <si>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</si>
  <si>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</si>
  <si>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</si>
  <si>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</si>
  <si>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</si>
  <si>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</si>
  <si>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</si>
  <si>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</si>
  <si>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</si>
  <si>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</si>
  <si>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</si>
  <si>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</si>
  <si>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</si>
  <si>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</si>
  <si>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</si>
  <si>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</si>
  <si>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</si>
  <si>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</si>
  <si>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</si>
  <si>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</si>
  <si>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</si>
  <si>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</si>
  <si>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</si>
  <si>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</si>
  <si>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</si>
  <si>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</si>
  <si>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</si>
  <si>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</si>
  <si>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</si>
  <si>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</si>
  <si>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</si>
  <si>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</si>
  <si>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</si>
  <si>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</si>
  <si>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</si>
  <si>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</si>
  <si>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</si>
  <si>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</si>
  <si>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</si>
  <si>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</si>
  <si>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</si>
  <si>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</si>
  <si>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</si>
  <si>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</si>
  <si>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</si>
  <si>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</si>
  <si>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</si>
  <si>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</si>
  <si>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</si>
  <si>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</si>
  <si>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</si>
  <si>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</si>
  <si>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</si>
  <si>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</si>
  <si>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</si>
  <si>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</si>
  <si>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</si>
  <si>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</si>
  <si>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</si>
  <si>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</si>
  <si>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</si>
  <si>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</si>
  <si>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</si>
  <si>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</si>
  <si>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</si>
  <si>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</si>
  <si>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</si>
  <si>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</si>
  <si>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</si>
  <si>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</si>
  <si>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</si>
  <si>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</si>
  <si>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</si>
  <si>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</si>
  <si>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</si>
  <si>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</si>
  <si>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</si>
  <si>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</si>
  <si>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</si>
  <si>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</si>
  <si>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</si>
  <si>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</si>
  <si>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</si>
  <si>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</si>
  <si>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</si>
  <si>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</si>
  <si>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</si>
  <si>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</si>
  <si>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</si>
  <si>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</si>
  <si>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</si>
  <si>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</si>
  <si>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</si>
  <si>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</si>
  <si>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</si>
  <si>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</si>
  <si>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</si>
  <si>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</si>
  <si>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</si>
  <si>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</si>
  <si>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</si>
  <si>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</si>
  <si>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</si>
  <si>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</si>
  <si>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</si>
  <si>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</si>
  <si>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</si>
  <si>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</si>
  <si>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</si>
  <si>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</si>
  <si>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</si>
  <si>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</si>
  <si>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</si>
  <si>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</si>
  <si>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01</t>
  </si>
  <si>
    <t>Feladat megnevezése</t>
  </si>
  <si>
    <t>Összes bevétel, kiadás</t>
  </si>
  <si>
    <t>Száma</t>
  </si>
  <si>
    <t>Kiemelt előirányzat, előirányzat megnevezése</t>
  </si>
  <si>
    <t>Éves tervezett létszám előirányzat (fő)</t>
  </si>
  <si>
    <t>Közfoglalkoztatottak létszáma (fő)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</si>
  <si>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</si>
  <si>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</si>
  <si>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</si>
  <si>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</si>
  <si>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</si>
  <si>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</si>
  <si>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</si>
  <si>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</si>
  <si>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</si>
  <si>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</si>
  <si>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</si>
  <si>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</si>
  <si>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</si>
  <si>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</si>
  <si>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</si>
  <si>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</si>
  <si>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</si>
  <si>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</si>
  <si>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</si>
  <si>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</si>
  <si>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</si>
  <si>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</si>
  <si>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</si>
  <si>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</si>
  <si>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</si>
  <si>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Ibrány Város Önkormányzata és költségvetési szervei</t>
  </si>
  <si>
    <t>-</t>
  </si>
  <si>
    <t>4. melléklet</t>
  </si>
  <si>
    <t>2019. évi előirányzat</t>
  </si>
  <si>
    <t>Ibrány Város Önkormányzata 2019. évi költségvetéséről és a költségvetés vitelének szabályairól szóló 3/2019. (II. 18.) számú önkormányzati rendelet 1.1. számú melléklete</t>
  </si>
  <si>
    <t>Ibrány Város Önkormányzata 2019. évi költségvetéséről és a költségvetés vitelének szabályairól szóló 3/2019. (II. 18.) számú önkormányzati rendelet 1.2. számú melléklete</t>
  </si>
  <si>
    <t>Ibrány Város Önkormányzata 2019. évi költségvetéséről és a költségvetés vitelének szabályairól szóló 3/2019. (II. 18.) számú önkormányzati rendelet 2.1. számú melléklete</t>
  </si>
  <si>
    <t>Ibrány Város Önkormányzata 2019. évi költségvetéséről és a költségvetés vitelének szabályairól szóló 3/2019. (II. 18.) számú önkormányzati rendelet 2.2. számú melléklete</t>
  </si>
  <si>
    <t>03</t>
  </si>
  <si>
    <t>5. melléklet</t>
  </si>
  <si>
    <t>2019. évi 
összesített költségvetése</t>
  </si>
  <si>
    <t>Ibrány Város Önkormányzata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</si>
  <si>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</si>
  <si>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</si>
  <si>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</si>
  <si>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</si>
  <si>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</si>
  <si>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</si>
  <si>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</si>
  <si>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</si>
  <si>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</si>
  <si>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</si>
  <si>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</si>
  <si>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</si>
  <si>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</si>
  <si>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</si>
  <si>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</si>
  <si>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</si>
  <si>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</si>
  <si>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</si>
  <si>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Kötelező feladatok bevételei, kiadása</t>
  </si>
  <si>
    <t xml:space="preserve">mezőőrök </t>
  </si>
  <si>
    <t>gyerekház</t>
  </si>
  <si>
    <t>közmunka</t>
  </si>
  <si>
    <t>Eu</t>
  </si>
  <si>
    <t>iskola eü</t>
  </si>
  <si>
    <t>Kult.pótlék+bérkomp</t>
  </si>
  <si>
    <t>szoc. Ág+bérkomp</t>
  </si>
  <si>
    <t>hiány</t>
  </si>
  <si>
    <t>iskola</t>
  </si>
  <si>
    <t>rendőrség</t>
  </si>
  <si>
    <t>roma</t>
  </si>
  <si>
    <t>tűzoltóság</t>
  </si>
  <si>
    <t>ny</t>
  </si>
  <si>
    <t>polgár</t>
  </si>
  <si>
    <t>Tánc</t>
  </si>
  <si>
    <t>sport</t>
  </si>
  <si>
    <t>helytört</t>
  </si>
  <si>
    <t>Ibrány jövő</t>
  </si>
  <si>
    <t>RFE</t>
  </si>
  <si>
    <t>Ibrányi Polgármesteri Hivatal</t>
  </si>
  <si>
    <t>02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</si>
  <si>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</si>
  <si>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</si>
  <si>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</si>
  <si>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>Költségvetési bevételek összesen (1.+…+7.)</t>
  </si>
  <si>
    <t>7. melléklet</t>
  </si>
  <si>
    <t>Ibrány Város Önkormányzata 2019. évi költségvetéséről és a költségvetés vitelének szabályairól szóló 3/2019. (II. 18.) számú önkormányzati rendelet 9.1. számú melléklete</t>
  </si>
  <si>
    <t>Ibrány Város Önkormányzata 2019. évi költségvetéséről és a költségvetés vitelének szabályairól szóló 3/2019. (II. 18.) számú önkormányzati rendelet 9.1.1. számú melléklete</t>
  </si>
  <si>
    <t>8. melléklet</t>
  </si>
  <si>
    <t>Ibrány Város Önkormányzata 2019. évi költségvetéséről és a költségvetés vitelének szabályairól szóló 3/2019. (II. 18.) számú önkormányzati rendelet 9.2. számú melléklete</t>
  </si>
  <si>
    <t>9. melléklet</t>
  </si>
  <si>
    <t>10. melléklet</t>
  </si>
  <si>
    <t>11. melléklet</t>
  </si>
  <si>
    <t>Ibrány Város Önkormányzata 2019. évi költségvetéséről és a költségvetés vitelének szabályairól szóló 3/2019. (II. 18.) számú önkormányzati rendelet 9.2.1. számú melléklete</t>
  </si>
  <si>
    <t>Finanszírozási bevételek, kiadások egyenlege (finanszírozási bevételek 17. sor - finanszírozási kiadások 10. sor)  (+/-)</t>
  </si>
  <si>
    <t>Gazdasági Műszaki Ellátó és Szolgáltató Szervezet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</si>
  <si>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</si>
  <si>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</si>
  <si>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</si>
  <si>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</si>
  <si>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Ibrányi László Művelődési Központ, Könyvtár és Sportcentrum</t>
  </si>
  <si>
    <t>04</t>
  </si>
  <si>
    <t>Önként vállalt feladatok bevételei, kiadásai</t>
  </si>
  <si>
    <t>Ibrány Városi Óvoda</t>
  </si>
  <si>
    <t>05</t>
  </si>
  <si>
    <t>Ezer forintban !</t>
  </si>
  <si>
    <t>Ibrány Város és Térsége Gyermekjóléti Szolgálat és Családsegítő Szolgálat</t>
  </si>
  <si>
    <t>06</t>
  </si>
  <si>
    <t>6.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</si>
  <si>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</si>
  <si>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</si>
  <si>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</si>
  <si>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</si>
  <si>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</si>
  <si>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</si>
  <si>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</si>
  <si>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Ibrány Város Önkormányzata 2019. évi költségvetéséről és a költségvetés vitelének szabályairól szóló 3/2019. (II. 18.) számú önkormányzati rendelet 9.6.1. számú melléklete</t>
  </si>
  <si>
    <t>Ibrány Város Önkormányzata 2019. évi költségvetéséről és a költségvetés vitelének szabályairól szóló 3/2019. (II. 18.) számú önkormányzati rendelet 9.6. számú melléklete</t>
  </si>
  <si>
    <t>Ibrány Város Önkormányzata 2019. évi költségvetéséről és a költségvetés vitelének szabályairól szóló 3/2019. (II. 18.) számú önkormányzati rendelet 9.5.1. számú melléklete</t>
  </si>
  <si>
    <t>Ibrány Város Önkormányzata 2019. évi költségvetéséről és a költségvetés vitelének szabályairól szóló 3/2019. (II. 18.) számú önkormányzati rendelet 9.5. számú melléklete</t>
  </si>
  <si>
    <t>Ibrány Város Önkormányzata 2019. évi költségvetéséről és a költségvetés vitelének szabályairól szóló 3/2019. (II. 18.) számú önkormányzati rendelet 9.4.2. számú melléklete</t>
  </si>
  <si>
    <t>Ibrány Város Önkormányzata 2019. évi költségvetéséről és a költségvetés vitelének szabályairól szóló 3/2019. (II. 18.) számú önkormányzati rendelet 9.4.1. számú melléklete</t>
  </si>
  <si>
    <t>Ibrány Város Önkormányzata 2019. évi költségvetéséről és a költségvetés vitelének szabályairól szóló 3/2019. (II. 18.) számú önkormányzati rendelet 9.4. számú melléklete</t>
  </si>
  <si>
    <t>Ibrány Város Önkormányzata 2019. évi költségvetéséről és a költségvetés vitelének szabályairól szóló 3/2019. (II. 18.) számú önkormányzati rendelet 9.3.1. számú melléklete</t>
  </si>
  <si>
    <t>Ibrány Város Önkormányzata 2019. évi költségvetéséről és a költségvetés vitelének szabályairól szóló 3/2019. (II. 18.) számú önkormányzati rendelet 9.3. számú melléklete</t>
  </si>
  <si>
    <t>Ibrány Város Önkormányzata 2019. évi költségvetéséről és a költségvetés vitelének szabályairól szóló 3/2019. (II. 18.) számú önkormányzati rendelet 1.3. számú melléklete</t>
  </si>
  <si>
    <t>Felújítási kiadások előirányzata felújításonként</t>
  </si>
  <si>
    <t xml:space="preserve"> Ezer forintban !</t>
  </si>
  <si>
    <t>Felújítás  megnevezése</t>
  </si>
  <si>
    <t>Teljes költség</t>
  </si>
  <si>
    <t>Kivitelezés kezdési és befejezési éve</t>
  </si>
  <si>
    <t>E</t>
  </si>
  <si>
    <t>F=(B-D-E)</t>
  </si>
  <si>
    <t>Ebrendészeti telep kialakítása</t>
  </si>
  <si>
    <t>2019</t>
  </si>
  <si>
    <t>Árpád úti óvoda kazán felújítása</t>
  </si>
  <si>
    <t xml:space="preserve">Iskolában kazán felújítása </t>
  </si>
  <si>
    <t>Táncsics utca felújítása</t>
  </si>
  <si>
    <t>ÖSSZESEN:</t>
  </si>
  <si>
    <t>Ibrány Város Önkormányzata 2019. évi költségvetéséről és a költségvetés vitelének szabályairól szóló 3/2019. (II. 18.) számú önkormányzati rendelet 7. számú melléklete</t>
  </si>
  <si>
    <t>19. melléklet</t>
  </si>
  <si>
    <t>Felhasználás   2018. XII. 31-ig</t>
  </si>
  <si>
    <t xml:space="preserve">2019. utáni szükséglet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</si>
</sst>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  <font>
      <sz val="9"/>
      <name val="Times New Roman CE"/>
      <family val="1"/>
      <charset val="238"/>
    </font>
    <font>
      <sz val="1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22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0" fontId="6" fillId="0" borderId="41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6" fillId="0" borderId="45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5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49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2" xfId="2" applyFont="1" applyFill="1" applyBorder="1" applyAlignment="1" applyProtection="1">
      <alignment horizontal="center" vertical="center" wrapText="1"/>
    </xf>
    <xf numFmtId="49" fontId="6" fillId="0" borderId="4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5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 applyProtection="1">
      <alignment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0" xfId="2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49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7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4" fillId="0" borderId="0" xfId="2" applyFill="1" applyAlignment="1" applyProtection="1">
      <alignment horizontal="left" vertical="center" wrapText="1"/>
    </xf>
    <xf numFmtId="49" fontId="8" fillId="0" borderId="51" xfId="1" applyNumberFormat="1" applyFont="1" applyFill="1" applyBorder="1" applyAlignment="1" applyProtection="1">
      <alignment horizontal="left" vertical="center" wrapText="1" indent="1"/>
    </xf>
    <xf numFmtId="0" fontId="8" fillId="0" borderId="43" xfId="1" applyFont="1" applyFill="1" applyBorder="1" applyAlignment="1" applyProtection="1">
      <alignment horizontal="left" vertical="center" wrapText="1" indent="7"/>
    </xf>
    <xf numFmtId="164" fontId="8" fillId="0" borderId="50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6" xfId="1" applyFont="1" applyFill="1" applyBorder="1" applyAlignment="1" applyProtection="1">
      <alignment horizontal="left" vertical="center" wrapText="1" indent="1"/>
    </xf>
    <xf numFmtId="0" fontId="7" fillId="0" borderId="17" xfId="1" applyFont="1" applyFill="1" applyBorder="1" applyAlignment="1" applyProtection="1">
      <alignment vertical="center" wrapText="1"/>
    </xf>
    <xf numFmtId="164" fontId="7" fillId="0" borderId="52" xfId="1" applyNumberFormat="1" applyFont="1" applyFill="1" applyBorder="1" applyAlignment="1" applyProtection="1">
      <alignment horizontal="right" vertical="center" wrapText="1" indent="1"/>
    </xf>
    <xf numFmtId="164" fontId="4" fillId="0" borderId="0" xfId="2" applyNumberFormat="1" applyFill="1" applyAlignment="1">
      <alignment vertical="center" wrapText="1"/>
    </xf>
    <xf numFmtId="164" fontId="23" fillId="0" borderId="0" xfId="2" applyNumberFormat="1" applyFont="1" applyFill="1" applyAlignment="1" applyProtection="1">
      <alignment horizontal="left" vertical="center" wrapText="1"/>
    </xf>
    <xf numFmtId="164" fontId="30" fillId="0" borderId="0" xfId="2" applyNumberFormat="1" applyFont="1" applyFill="1" applyAlignment="1" applyProtection="1">
      <alignment vertical="center" wrapText="1"/>
    </xf>
    <xf numFmtId="164" fontId="23" fillId="0" borderId="0" xfId="2" applyNumberFormat="1" applyFont="1" applyFill="1" applyAlignment="1">
      <alignment vertical="center" wrapText="1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2" xfId="2" applyFont="1" applyFill="1" applyBorder="1" applyAlignment="1" applyProtection="1">
      <alignment vertical="center"/>
    </xf>
    <xf numFmtId="49" fontId="6" fillId="0" borderId="44" xfId="2" applyNumberFormat="1" applyFont="1" applyFill="1" applyBorder="1" applyAlignment="1" applyProtection="1">
      <alignment horizontal="right" vertical="center" indent="1"/>
    </xf>
    <xf numFmtId="0" fontId="19" fillId="0" borderId="0" xfId="2" applyFont="1" applyFill="1" applyAlignment="1">
      <alignment vertical="center"/>
    </xf>
    <xf numFmtId="0" fontId="4" fillId="0" borderId="0" xfId="2" applyFill="1" applyAlignment="1">
      <alignment vertical="center" wrapText="1"/>
    </xf>
    <xf numFmtId="0" fontId="2" fillId="0" borderId="0" xfId="2" applyFont="1" applyFill="1" applyAlignment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5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164" fontId="26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27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1" xfId="1" applyNumberFormat="1" applyFont="1" applyFill="1" applyBorder="1" applyAlignment="1" applyProtection="1">
      <alignment horizontal="center" vertical="center" wrapText="1"/>
    </xf>
    <xf numFmtId="0" fontId="8" fillId="0" borderId="43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165" fontId="26" fillId="0" borderId="0" xfId="2" applyNumberFormat="1" applyFont="1" applyFill="1" applyAlignment="1">
      <alignment vertical="center" wrapText="1"/>
    </xf>
    <xf numFmtId="0" fontId="31" fillId="0" borderId="0" xfId="2" applyFont="1" applyFill="1" applyAlignment="1">
      <alignment vertical="center" wrapText="1"/>
    </xf>
    <xf numFmtId="165" fontId="31" fillId="0" borderId="0" xfId="3" applyNumberFormat="1" applyFont="1" applyFill="1" applyAlignment="1">
      <alignment vertical="center" wrapText="1"/>
    </xf>
    <xf numFmtId="165" fontId="31" fillId="0" borderId="0" xfId="2" applyNumberFormat="1" applyFont="1" applyFill="1" applyAlignment="1">
      <alignment vertical="center" wrapText="1"/>
    </xf>
    <xf numFmtId="0" fontId="26" fillId="0" borderId="0" xfId="2" applyFont="1" applyFill="1" applyAlignment="1">
      <alignment vertical="center"/>
    </xf>
    <xf numFmtId="165" fontId="26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5" fontId="4" fillId="0" borderId="0" xfId="2" applyNumberFormat="1" applyFill="1" applyAlignment="1">
      <alignment vertical="center" wrapText="1"/>
    </xf>
    <xf numFmtId="49" fontId="13" fillId="0" borderId="13" xfId="2" applyNumberFormat="1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2" applyFont="1" applyFill="1" applyBorder="1" applyAlignment="1" applyProtection="1">
      <alignment horizontal="center" vertical="center" wrapText="1"/>
    </xf>
    <xf numFmtId="164" fontId="12" fillId="0" borderId="52" xfId="2" applyNumberFormat="1" applyFont="1" applyFill="1" applyBorder="1" applyAlignment="1" applyProtection="1">
      <alignment horizontal="right" vertical="center" wrapText="1" indent="1"/>
    </xf>
    <xf numFmtId="164" fontId="30" fillId="0" borderId="0" xfId="2" applyNumberFormat="1" applyFont="1" applyFill="1" applyBorder="1" applyAlignment="1" applyProtection="1">
      <alignment horizontal="left" vertical="center" wrapText="1"/>
    </xf>
    <xf numFmtId="164" fontId="18" fillId="0" borderId="0" xfId="2" applyNumberFormat="1" applyFont="1" applyFill="1" applyBorder="1" applyAlignment="1" applyProtection="1">
      <alignment horizontal="right" vertical="center" wrapText="1"/>
    </xf>
    <xf numFmtId="0" fontId="24" fillId="0" borderId="1" xfId="2" applyFont="1" applyBorder="1" applyAlignment="1" applyProtection="1">
      <alignment vertical="top"/>
      <protection locked="0"/>
    </xf>
    <xf numFmtId="0" fontId="14" fillId="0" borderId="1" xfId="2" applyFont="1" applyBorder="1" applyAlignment="1" applyProtection="1">
      <alignment horizontal="right" vertical="top"/>
      <protection locked="0"/>
    </xf>
    <xf numFmtId="0" fontId="14" fillId="0" borderId="0" xfId="2" applyFont="1" applyAlignment="1" applyProtection="1">
      <alignment horizontal="right" vertical="center"/>
    </xf>
    <xf numFmtId="164" fontId="8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19" xfId="1" applyFont="1" applyFill="1" applyBorder="1" applyAlignment="1" applyProtection="1">
      <alignment horizontal="left" vertical="center" wrapText="1" indent="1"/>
    </xf>
    <xf numFmtId="164" fontId="13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51" xfId="2" applyNumberFormat="1" applyFont="1" applyFill="1" applyBorder="1" applyAlignment="1" applyProtection="1">
      <alignment horizontal="center" vertical="center" wrapText="1"/>
    </xf>
    <xf numFmtId="164" fontId="13" fillId="0" borderId="52" xfId="2" applyNumberFormat="1" applyFont="1" applyFill="1" applyBorder="1" applyAlignment="1" applyProtection="1">
      <alignment horizontal="right" vertical="center" wrapText="1" indent="1"/>
      <protection locked="0"/>
    </xf>
    <xf numFmtId="164" fontId="5" fillId="0" borderId="0" xfId="2" applyNumberFormat="1" applyFont="1" applyFill="1" applyAlignment="1" applyProtection="1">
      <alignment horizontal="right" wrapText="1"/>
    </xf>
    <xf numFmtId="164" fontId="6" fillId="0" borderId="4" xfId="2" applyNumberFormat="1" applyFont="1" applyFill="1" applyBorder="1" applyAlignment="1" applyProtection="1">
      <alignment horizontal="center" wrapText="1"/>
    </xf>
    <xf numFmtId="164" fontId="19" fillId="0" borderId="0" xfId="2" applyNumberFormat="1" applyFont="1" applyFill="1" applyAlignment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 wrapText="1"/>
    </xf>
    <xf numFmtId="164" fontId="7" fillId="0" borderId="17" xfId="2" applyNumberFormat="1" applyFont="1" applyFill="1" applyBorder="1" applyAlignment="1" applyProtection="1">
      <alignment horizontal="center" vertical="center" wrapText="1"/>
    </xf>
    <xf numFmtId="164" fontId="7" fillId="0" borderId="52" xfId="2" applyNumberFormat="1" applyFont="1" applyFill="1" applyBorder="1" applyAlignment="1" applyProtection="1">
      <alignment horizontal="center" vertical="center" wrapText="1"/>
    </xf>
    <xf numFmtId="164" fontId="30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30" fillId="0" borderId="12" xfId="2" applyNumberFormat="1" applyFont="1" applyFill="1" applyBorder="1" applyAlignment="1" applyProtection="1">
      <alignment vertical="center" wrapText="1"/>
      <protection locked="0"/>
    </xf>
    <xf numFmtId="49" fontId="30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30" fillId="0" borderId="15" xfId="2" applyNumberFormat="1" applyFont="1" applyFill="1" applyBorder="1" applyAlignment="1" applyProtection="1">
      <alignment vertical="center" wrapText="1"/>
    </xf>
    <xf numFmtId="164" fontId="30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30" fillId="0" borderId="14" xfId="2" applyNumberFormat="1" applyFont="1" applyFill="1" applyBorder="1" applyAlignment="1" applyProtection="1">
      <alignment vertical="center" wrapText="1"/>
      <protection locked="0"/>
    </xf>
    <xf numFmtId="49" fontId="30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30" fillId="0" borderId="22" xfId="2" applyNumberFormat="1" applyFont="1" applyFill="1" applyBorder="1" applyAlignment="1" applyProtection="1">
      <alignment vertical="center" wrapText="1"/>
    </xf>
    <xf numFmtId="164" fontId="6" fillId="0" borderId="2" xfId="2" applyNumberFormat="1" applyFont="1" applyFill="1" applyBorder="1" applyAlignment="1" applyProtection="1">
      <alignment horizontal="left" vertical="center" wrapText="1"/>
    </xf>
    <xf numFmtId="164" fontId="6" fillId="0" borderId="3" xfId="2" applyNumberFormat="1" applyFont="1" applyFill="1" applyBorder="1" applyAlignment="1" applyProtection="1">
      <alignment vertical="center" wrapText="1"/>
    </xf>
    <xf numFmtId="164" fontId="6" fillId="2" borderId="3" xfId="2" applyNumberFormat="1" applyFont="1" applyFill="1" applyBorder="1" applyAlignment="1" applyProtection="1">
      <alignment vertical="center" wrapText="1"/>
    </xf>
    <xf numFmtId="164" fontId="6" fillId="0" borderId="4" xfId="2" applyNumberFormat="1" applyFont="1" applyFill="1" applyBorder="1" applyAlignment="1" applyProtection="1">
      <alignment vertical="center" wrapText="1"/>
    </xf>
    <xf numFmtId="164" fontId="19" fillId="0" borderId="0" xfId="2" applyNumberFormat="1" applyFont="1" applyFill="1" applyAlignment="1">
      <alignment vertical="center" wrapText="1"/>
    </xf>
    <xf numFmtId="164" fontId="4" fillId="0" borderId="0" xfId="2" applyNumberFormat="1" applyFill="1" applyAlignment="1">
      <alignment horizontal="center" vertical="center" wrapText="1"/>
    </xf>
    <xf numFmtId="164" fontId="20" fillId="0" borderId="0" xfId="2" applyNumberFormat="1" applyFont="1" applyFill="1" applyAlignment="1" applyProtection="1">
      <alignment horizontal="center" vertical="center" wrapText="1"/>
    </xf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29" fillId="0" borderId="0" xfId="2" applyFont="1" applyBorder="1" applyAlignment="1">
      <alignment horizontal="center" vertical="center" wrapText="1"/>
    </xf>
    <xf numFmtId="0" fontId="29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" fillId="0" borderId="0" xfId="1" applyFont="1" applyFill="1" applyAlignment="1" applyProtection="1">
      <alignment horizontal="left" wrapText="1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164" fontId="16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ill="1" applyAlignment="1">
      <alignment horizontal="left" vertical="center" wrapText="1"/>
    </xf>
    <xf numFmtId="164" fontId="30" fillId="0" borderId="0" xfId="2" applyNumberFormat="1" applyFont="1" applyFill="1" applyBorder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24" fillId="0" borderId="0" xfId="2" applyFont="1" applyAlignment="1" applyProtection="1">
      <alignment horizontal="left" vertical="top" wrapText="1"/>
    </xf>
    <xf numFmtId="0" fontId="4" fillId="0" borderId="0" xfId="2" applyFill="1" applyAlignment="1" applyProtection="1">
      <alignment horizontal="left" vertical="center" wrapText="1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NK%202019.%20k&#246;lts&#233;gvet&#233;s%20m&#243;dos&#237;t&#225;s%20teljes%2005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9/K&#246;lts&#233;gvet&#233;s%20m&#243;dos&#237;t&#225;s%202019/2019%2005%2010/&#214;NK%202019.%20k&#246;lts&#233;gvet&#233;s%20m&#243;dos&#237;t&#225;s%20teljes%2005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2019. évi előirányzat BEVÉTELEK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59">
          <cell r="C59">
            <v>41</v>
          </cell>
        </row>
      </sheetData>
      <sheetData sheetId="24">
        <row r="59">
          <cell r="C59">
            <v>8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2019.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B13" sqref="B13"/>
    </sheetView>
  </sheetViews>
  <sheetFormatPr defaultRowHeight="12.75" x14ac:dyDescent="0.2"/>
  <cols>
    <col min="1" max="1" width="9.140625" style="204"/>
    <col min="2" max="2" width="13.85546875" style="204" customWidth="1"/>
    <col min="3" max="3" width="15.28515625" style="204" customWidth="1"/>
    <col min="4" max="4" width="13.5703125" style="204" customWidth="1"/>
    <col min="5" max="16384" width="9.140625" style="204"/>
  </cols>
  <sheetData>
    <row r="10" spans="2:7" ht="90.75" customHeight="1" x14ac:dyDescent="0.4">
      <c r="B10" s="299" t="s">
        <v>392</v>
      </c>
      <c r="C10" s="300"/>
      <c r="D10" s="300"/>
      <c r="E10" s="300"/>
      <c r="F10" s="300"/>
      <c r="G10" s="300"/>
    </row>
    <row r="11" spans="2:7" ht="30" x14ac:dyDescent="0.4">
      <c r="B11" s="205"/>
      <c r="C11" s="206"/>
      <c r="D11" s="206"/>
      <c r="E11" s="206"/>
      <c r="F11" s="206"/>
      <c r="G11" s="206"/>
    </row>
    <row r="12" spans="2:7" ht="114.75" customHeight="1" x14ac:dyDescent="0.2">
      <c r="B12" s="301" t="s">
        <v>402</v>
      </c>
      <c r="C12" s="302"/>
      <c r="D12" s="302"/>
      <c r="E12" s="302"/>
      <c r="F12" s="302"/>
      <c r="G12" s="302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s="171" customFormat="1" ht="27.75" customHeight="1" x14ac:dyDescent="0.25">
      <c r="A1" s="320" t="s">
        <v>452</v>
      </c>
      <c r="B1" s="320"/>
      <c r="C1" s="320"/>
    </row>
    <row r="2" spans="1:3" s="171" customFormat="1" ht="16.5" customHeight="1" thickBot="1" x14ac:dyDescent="0.3">
      <c r="A2" s="215"/>
      <c r="B2" s="216"/>
      <c r="C2" s="272" t="s">
        <v>453</v>
      </c>
    </row>
    <row r="3" spans="1:3" s="173" customFormat="1" ht="25.5" customHeight="1" x14ac:dyDescent="0.25">
      <c r="A3" s="149" t="s">
        <v>367</v>
      </c>
      <c r="B3" s="150" t="s">
        <v>442</v>
      </c>
      <c r="C3" s="172" t="s">
        <v>443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317500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250000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09">
        <v>0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67500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09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3299135</v>
      </c>
    </row>
    <row r="22" spans="1:3" s="185" customFormat="1" ht="12" customHeight="1" x14ac:dyDescent="0.25">
      <c r="A22" s="184" t="s">
        <v>23</v>
      </c>
      <c r="B22" s="69" t="s">
        <v>24</v>
      </c>
      <c r="C22" s="109">
        <v>0</v>
      </c>
    </row>
    <row r="23" spans="1:3" s="185" customFormat="1" ht="12" customHeight="1" x14ac:dyDescent="0.25">
      <c r="A23" s="184" t="s">
        <v>25</v>
      </c>
      <c r="B23" s="52" t="s">
        <v>373</v>
      </c>
      <c r="C23" s="109">
        <v>0</v>
      </c>
    </row>
    <row r="24" spans="1:3" s="185" customFormat="1" ht="12" customHeight="1" x14ac:dyDescent="0.25">
      <c r="A24" s="184" t="s">
        <v>27</v>
      </c>
      <c r="B24" s="52" t="s">
        <v>374</v>
      </c>
      <c r="C24" s="109">
        <v>3299135</v>
      </c>
    </row>
    <row r="25" spans="1:3" s="185" customFormat="1" ht="12" customHeight="1" thickBot="1" x14ac:dyDescent="0.3">
      <c r="A25" s="263" t="s">
        <v>29</v>
      </c>
      <c r="B25" s="64" t="s">
        <v>444</v>
      </c>
      <c r="C25" s="113">
        <v>0</v>
      </c>
    </row>
    <row r="26" spans="1:3" s="185" customFormat="1" ht="12" customHeight="1" thickBot="1" x14ac:dyDescent="0.3">
      <c r="A26" s="186" t="s">
        <v>35</v>
      </c>
      <c r="B26" s="264" t="s">
        <v>284</v>
      </c>
      <c r="C26" s="265">
        <v>50000</v>
      </c>
    </row>
    <row r="27" spans="1:3" s="185" customFormat="1" ht="12" customHeight="1" thickBot="1" x14ac:dyDescent="0.3">
      <c r="A27" s="266" t="s">
        <v>234</v>
      </c>
      <c r="B27" s="249" t="s">
        <v>445</v>
      </c>
      <c r="C27" s="267">
        <v>0</v>
      </c>
    </row>
    <row r="28" spans="1:3" s="185" customFormat="1" ht="12" customHeight="1" x14ac:dyDescent="0.25">
      <c r="A28" s="187" t="s">
        <v>51</v>
      </c>
      <c r="B28" s="188" t="s">
        <v>38</v>
      </c>
      <c r="C28" s="140">
        <v>0</v>
      </c>
    </row>
    <row r="29" spans="1:3" s="185" customFormat="1" ht="12" customHeight="1" x14ac:dyDescent="0.25">
      <c r="A29" s="187" t="s">
        <v>53</v>
      </c>
      <c r="B29" s="188" t="s">
        <v>373</v>
      </c>
      <c r="C29" s="140">
        <v>0</v>
      </c>
    </row>
    <row r="30" spans="1:3" s="185" customFormat="1" ht="12" customHeight="1" x14ac:dyDescent="0.25">
      <c r="A30" s="187" t="s">
        <v>55</v>
      </c>
      <c r="B30" s="189" t="s">
        <v>375</v>
      </c>
      <c r="C30" s="140">
        <v>0</v>
      </c>
    </row>
    <row r="31" spans="1:3" s="185" customFormat="1" ht="12" customHeight="1" thickBot="1" x14ac:dyDescent="0.3">
      <c r="A31" s="184" t="s">
        <v>57</v>
      </c>
      <c r="B31" s="190" t="s">
        <v>446</v>
      </c>
      <c r="C31" s="140">
        <v>0</v>
      </c>
    </row>
    <row r="32" spans="1:3" s="185" customFormat="1" ht="12" customHeight="1" thickBot="1" x14ac:dyDescent="0.3">
      <c r="A32" s="186" t="s">
        <v>67</v>
      </c>
      <c r="B32" s="68" t="s">
        <v>376</v>
      </c>
      <c r="C32" s="117">
        <v>0</v>
      </c>
    </row>
    <row r="33" spans="1:3" s="185" customFormat="1" ht="12" customHeight="1" x14ac:dyDescent="0.25">
      <c r="A33" s="187" t="s">
        <v>69</v>
      </c>
      <c r="B33" s="188" t="s">
        <v>94</v>
      </c>
      <c r="C33" s="140">
        <v>0</v>
      </c>
    </row>
    <row r="34" spans="1:3" s="185" customFormat="1" ht="12" customHeight="1" x14ac:dyDescent="0.25">
      <c r="A34" s="187" t="s">
        <v>71</v>
      </c>
      <c r="B34" s="189" t="s">
        <v>96</v>
      </c>
      <c r="C34" s="140">
        <v>0</v>
      </c>
    </row>
    <row r="35" spans="1:3" s="185" customFormat="1" ht="12" customHeight="1" thickBot="1" x14ac:dyDescent="0.3">
      <c r="A35" s="184" t="s">
        <v>73</v>
      </c>
      <c r="B35" s="190" t="s">
        <v>98</v>
      </c>
      <c r="C35" s="140">
        <v>0</v>
      </c>
    </row>
    <row r="36" spans="1:3" s="181" customFormat="1" ht="12" customHeight="1" thickBot="1" x14ac:dyDescent="0.3">
      <c r="A36" s="186" t="s">
        <v>91</v>
      </c>
      <c r="B36" s="68" t="s">
        <v>286</v>
      </c>
      <c r="C36" s="191">
        <v>0</v>
      </c>
    </row>
    <row r="37" spans="1:3" s="181" customFormat="1" ht="12" customHeight="1" thickBot="1" x14ac:dyDescent="0.3">
      <c r="A37" s="186" t="s">
        <v>251</v>
      </c>
      <c r="B37" s="68" t="s">
        <v>377</v>
      </c>
      <c r="C37" s="191">
        <v>0</v>
      </c>
    </row>
    <row r="38" spans="1:3" s="181" customFormat="1" ht="12" customHeight="1" thickBot="1" x14ac:dyDescent="0.3">
      <c r="A38" s="157" t="s">
        <v>113</v>
      </c>
      <c r="B38" s="68" t="s">
        <v>447</v>
      </c>
      <c r="C38" s="192">
        <v>3666635</v>
      </c>
    </row>
    <row r="39" spans="1:3" s="181" customFormat="1" ht="12" customHeight="1" thickBot="1" x14ac:dyDescent="0.3">
      <c r="A39" s="193" t="s">
        <v>260</v>
      </c>
      <c r="B39" s="68" t="s">
        <v>378</v>
      </c>
      <c r="C39" s="192">
        <v>117130357</v>
      </c>
    </row>
    <row r="40" spans="1:3" s="181" customFormat="1" ht="12" customHeight="1" x14ac:dyDescent="0.25">
      <c r="A40" s="187" t="s">
        <v>379</v>
      </c>
      <c r="B40" s="188" t="s">
        <v>341</v>
      </c>
      <c r="C40" s="140">
        <v>271282</v>
      </c>
    </row>
    <row r="41" spans="1:3" s="181" customFormat="1" ht="12" customHeight="1" x14ac:dyDescent="0.25">
      <c r="A41" s="187" t="s">
        <v>380</v>
      </c>
      <c r="B41" s="189" t="s">
        <v>381</v>
      </c>
      <c r="C41" s="140">
        <v>0</v>
      </c>
    </row>
    <row r="42" spans="1:3" s="185" customFormat="1" ht="12" customHeight="1" thickBot="1" x14ac:dyDescent="0.3">
      <c r="A42" s="184" t="s">
        <v>382</v>
      </c>
      <c r="B42" s="190" t="s">
        <v>383</v>
      </c>
      <c r="C42" s="194">
        <v>116859075</v>
      </c>
    </row>
    <row r="43" spans="1:3" s="185" customFormat="1" ht="15" customHeight="1" thickBot="1" x14ac:dyDescent="0.25">
      <c r="A43" s="193" t="s">
        <v>262</v>
      </c>
      <c r="B43" s="195" t="s">
        <v>384</v>
      </c>
      <c r="C43" s="167">
        <v>120796992</v>
      </c>
    </row>
    <row r="44" spans="1:3" s="185" customFormat="1" ht="15" customHeight="1" x14ac:dyDescent="0.25">
      <c r="A44" s="162"/>
      <c r="B44" s="163"/>
      <c r="C44" s="164"/>
    </row>
    <row r="45" spans="1:3" ht="13.5" thickBot="1" x14ac:dyDescent="0.3">
      <c r="A45" s="196"/>
      <c r="B45" s="197"/>
      <c r="C45" s="198"/>
    </row>
    <row r="46" spans="1:3" s="178" customFormat="1" ht="16.5" customHeight="1" thickBot="1" x14ac:dyDescent="0.3">
      <c r="A46" s="165"/>
      <c r="B46" s="166" t="s">
        <v>275</v>
      </c>
      <c r="C46" s="167"/>
    </row>
    <row r="47" spans="1:3" s="199" customFormat="1" ht="12" customHeight="1" thickBot="1" x14ac:dyDescent="0.3">
      <c r="A47" s="186" t="s">
        <v>7</v>
      </c>
      <c r="B47" s="68" t="s">
        <v>385</v>
      </c>
      <c r="C47" s="117">
        <v>120796992</v>
      </c>
    </row>
    <row r="48" spans="1:3" ht="12" customHeight="1" x14ac:dyDescent="0.25">
      <c r="A48" s="184" t="s">
        <v>9</v>
      </c>
      <c r="B48" s="69" t="s">
        <v>179</v>
      </c>
      <c r="C48" s="140">
        <v>91166878</v>
      </c>
    </row>
    <row r="49" spans="1:3" ht="12" customHeight="1" x14ac:dyDescent="0.25">
      <c r="A49" s="184" t="s">
        <v>11</v>
      </c>
      <c r="B49" s="52" t="s">
        <v>180</v>
      </c>
      <c r="C49" s="140">
        <v>18963800</v>
      </c>
    </row>
    <row r="50" spans="1:3" ht="12" customHeight="1" x14ac:dyDescent="0.25">
      <c r="A50" s="184" t="s">
        <v>13</v>
      </c>
      <c r="B50" s="52" t="s">
        <v>181</v>
      </c>
      <c r="C50" s="140">
        <v>10666314</v>
      </c>
    </row>
    <row r="51" spans="1:3" ht="12" customHeight="1" x14ac:dyDescent="0.25">
      <c r="A51" s="184" t="s">
        <v>15</v>
      </c>
      <c r="B51" s="52" t="s">
        <v>182</v>
      </c>
      <c r="C51" s="140">
        <v>0</v>
      </c>
    </row>
    <row r="52" spans="1:3" ht="12" customHeight="1" thickBot="1" x14ac:dyDescent="0.3">
      <c r="A52" s="184" t="s">
        <v>17</v>
      </c>
      <c r="B52" s="52" t="s">
        <v>184</v>
      </c>
      <c r="C52" s="140">
        <v>0</v>
      </c>
    </row>
    <row r="53" spans="1:3" ht="12" customHeight="1" thickBot="1" x14ac:dyDescent="0.3">
      <c r="A53" s="186" t="s">
        <v>21</v>
      </c>
      <c r="B53" s="68" t="s">
        <v>386</v>
      </c>
      <c r="C53" s="117">
        <v>0</v>
      </c>
    </row>
    <row r="54" spans="1:3" s="199" customFormat="1" ht="12" customHeight="1" x14ac:dyDescent="0.25">
      <c r="A54" s="184" t="s">
        <v>23</v>
      </c>
      <c r="B54" s="69" t="s">
        <v>215</v>
      </c>
      <c r="C54" s="140">
        <v>0</v>
      </c>
    </row>
    <row r="55" spans="1:3" ht="12" customHeight="1" x14ac:dyDescent="0.25">
      <c r="A55" s="184" t="s">
        <v>25</v>
      </c>
      <c r="B55" s="52" t="s">
        <v>217</v>
      </c>
      <c r="C55" s="140">
        <v>0</v>
      </c>
    </row>
    <row r="56" spans="1:3" ht="12" customHeight="1" x14ac:dyDescent="0.25">
      <c r="A56" s="184" t="s">
        <v>27</v>
      </c>
      <c r="B56" s="52" t="s">
        <v>387</v>
      </c>
      <c r="C56" s="140">
        <v>0</v>
      </c>
    </row>
    <row r="57" spans="1:3" ht="12" customHeight="1" thickBot="1" x14ac:dyDescent="0.3">
      <c r="A57" s="184" t="s">
        <v>29</v>
      </c>
      <c r="B57" s="52" t="s">
        <v>388</v>
      </c>
      <c r="C57" s="140">
        <v>0</v>
      </c>
    </row>
    <row r="58" spans="1:3" ht="12" customHeight="1" thickBot="1" x14ac:dyDescent="0.3">
      <c r="A58" s="186" t="s">
        <v>35</v>
      </c>
      <c r="B58" s="68" t="s">
        <v>389</v>
      </c>
      <c r="C58" s="191"/>
    </row>
    <row r="59" spans="1:3" ht="15" customHeight="1" thickBot="1" x14ac:dyDescent="0.3">
      <c r="A59" s="186" t="s">
        <v>234</v>
      </c>
      <c r="B59" s="200" t="s">
        <v>390</v>
      </c>
      <c r="C59" s="201">
        <v>120796992</v>
      </c>
    </row>
    <row r="60" spans="1:3" ht="13.5" thickBot="1" x14ac:dyDescent="0.3">
      <c r="C60" s="202"/>
    </row>
    <row r="61" spans="1:3" ht="15" customHeight="1" thickBot="1" x14ac:dyDescent="0.3">
      <c r="A61" s="168" t="s">
        <v>365</v>
      </c>
      <c r="B61" s="169"/>
      <c r="C61" s="170">
        <f>'[2]9.2.1. sz. mell HIV'!C60+'[2]9.2.2. sz.  mell HIV'!C60+'[2]9.2.3. sz. mell HIV'!C60</f>
        <v>24</v>
      </c>
    </row>
    <row r="62" spans="1:3" ht="14.25" customHeight="1" thickBot="1" x14ac:dyDescent="0.3">
      <c r="A62" s="168" t="s">
        <v>366</v>
      </c>
      <c r="B62" s="169"/>
      <c r="C62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20" t="s">
        <v>456</v>
      </c>
      <c r="B1" s="320"/>
      <c r="C1" s="320"/>
    </row>
    <row r="2" spans="1:3" s="171" customFormat="1" ht="14.25" customHeight="1" thickBot="1" x14ac:dyDescent="0.3">
      <c r="A2" s="215"/>
      <c r="B2" s="216"/>
      <c r="C2" s="272" t="s">
        <v>454</v>
      </c>
    </row>
    <row r="3" spans="1:3" s="173" customFormat="1" ht="25.5" customHeight="1" x14ac:dyDescent="0.25">
      <c r="A3" s="149" t="s">
        <v>367</v>
      </c>
      <c r="B3" s="150" t="s">
        <v>442</v>
      </c>
      <c r="C3" s="172" t="s">
        <v>443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317500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>
        <v>250000</v>
      </c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>
        <v>67500</v>
      </c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3299135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3299135</v>
      </c>
    </row>
    <row r="25" spans="1:3" s="185" customFormat="1" ht="12" customHeight="1" thickBot="1" x14ac:dyDescent="0.3">
      <c r="A25" s="184" t="s">
        <v>29</v>
      </c>
      <c r="B25" s="52" t="s">
        <v>444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>
        <v>50000</v>
      </c>
    </row>
    <row r="27" spans="1:3" s="185" customFormat="1" ht="12" customHeight="1" thickBot="1" x14ac:dyDescent="0.3">
      <c r="A27" s="186" t="s">
        <v>234</v>
      </c>
      <c r="B27" s="68" t="s">
        <v>445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38</v>
      </c>
      <c r="C28" s="140"/>
    </row>
    <row r="29" spans="1:3" s="185" customFormat="1" ht="12" customHeight="1" x14ac:dyDescent="0.25">
      <c r="A29" s="187" t="s">
        <v>53</v>
      </c>
      <c r="B29" s="188" t="s">
        <v>373</v>
      </c>
      <c r="C29" s="109"/>
    </row>
    <row r="30" spans="1:3" s="185" customFormat="1" ht="12" customHeight="1" x14ac:dyDescent="0.25">
      <c r="A30" s="187" t="s">
        <v>55</v>
      </c>
      <c r="B30" s="189" t="s">
        <v>375</v>
      </c>
      <c r="C30" s="109"/>
    </row>
    <row r="31" spans="1:3" s="185" customFormat="1" ht="12" customHeight="1" thickBot="1" x14ac:dyDescent="0.3">
      <c r="A31" s="184" t="s">
        <v>57</v>
      </c>
      <c r="B31" s="190" t="s">
        <v>446</v>
      </c>
      <c r="C31" s="194"/>
    </row>
    <row r="32" spans="1:3" s="185" customFormat="1" ht="12" customHeight="1" thickBot="1" x14ac:dyDescent="0.3">
      <c r="A32" s="186" t="s">
        <v>67</v>
      </c>
      <c r="B32" s="68" t="s">
        <v>376</v>
      </c>
      <c r="C32" s="117">
        <v>0</v>
      </c>
    </row>
    <row r="33" spans="1:3" s="185" customFormat="1" ht="12" customHeight="1" x14ac:dyDescent="0.25">
      <c r="A33" s="187" t="s">
        <v>69</v>
      </c>
      <c r="B33" s="188" t="s">
        <v>94</v>
      </c>
      <c r="C33" s="140"/>
    </row>
    <row r="34" spans="1:3" s="185" customFormat="1" ht="12" customHeight="1" x14ac:dyDescent="0.25">
      <c r="A34" s="187" t="s">
        <v>71</v>
      </c>
      <c r="B34" s="189" t="s">
        <v>96</v>
      </c>
      <c r="C34" s="122"/>
    </row>
    <row r="35" spans="1:3" s="185" customFormat="1" ht="12" customHeight="1" thickBot="1" x14ac:dyDescent="0.3">
      <c r="A35" s="184" t="s">
        <v>73</v>
      </c>
      <c r="B35" s="190" t="s">
        <v>98</v>
      </c>
      <c r="C35" s="194"/>
    </row>
    <row r="36" spans="1:3" s="181" customFormat="1" ht="12" customHeight="1" thickBot="1" x14ac:dyDescent="0.3">
      <c r="A36" s="186" t="s">
        <v>91</v>
      </c>
      <c r="B36" s="68" t="s">
        <v>286</v>
      </c>
      <c r="C36" s="191"/>
    </row>
    <row r="37" spans="1:3" s="181" customFormat="1" ht="12" customHeight="1" thickBot="1" x14ac:dyDescent="0.3">
      <c r="A37" s="186" t="s">
        <v>251</v>
      </c>
      <c r="B37" s="68" t="s">
        <v>377</v>
      </c>
      <c r="C37" s="203"/>
    </row>
    <row r="38" spans="1:3" s="181" customFormat="1" ht="12" customHeight="1" thickBot="1" x14ac:dyDescent="0.3">
      <c r="A38" s="157" t="s">
        <v>113</v>
      </c>
      <c r="B38" s="68" t="s">
        <v>447</v>
      </c>
      <c r="C38" s="192">
        <v>3666635</v>
      </c>
    </row>
    <row r="39" spans="1:3" s="181" customFormat="1" ht="12" customHeight="1" thickBot="1" x14ac:dyDescent="0.3">
      <c r="A39" s="193" t="s">
        <v>260</v>
      </c>
      <c r="B39" s="68" t="s">
        <v>378</v>
      </c>
      <c r="C39" s="192">
        <v>89956775</v>
      </c>
    </row>
    <row r="40" spans="1:3" s="181" customFormat="1" ht="12" customHeight="1" x14ac:dyDescent="0.25">
      <c r="A40" s="187" t="s">
        <v>379</v>
      </c>
      <c r="B40" s="188" t="s">
        <v>341</v>
      </c>
      <c r="C40" s="140">
        <v>271282</v>
      </c>
    </row>
    <row r="41" spans="1:3" s="181" customFormat="1" ht="12" customHeight="1" x14ac:dyDescent="0.25">
      <c r="A41" s="187" t="s">
        <v>380</v>
      </c>
      <c r="B41" s="189" t="s">
        <v>381</v>
      </c>
      <c r="C41" s="122"/>
    </row>
    <row r="42" spans="1:3" s="185" customFormat="1" ht="12" customHeight="1" thickBot="1" x14ac:dyDescent="0.3">
      <c r="A42" s="184" t="s">
        <v>382</v>
      </c>
      <c r="B42" s="190" t="s">
        <v>383</v>
      </c>
      <c r="C42" s="194">
        <v>89685493</v>
      </c>
    </row>
    <row r="43" spans="1:3" s="185" customFormat="1" ht="15" customHeight="1" thickBot="1" x14ac:dyDescent="0.25">
      <c r="A43" s="193" t="s">
        <v>262</v>
      </c>
      <c r="B43" s="195" t="s">
        <v>384</v>
      </c>
      <c r="C43" s="167">
        <v>93623410</v>
      </c>
    </row>
    <row r="44" spans="1:3" s="185" customFormat="1" ht="15" customHeight="1" x14ac:dyDescent="0.25">
      <c r="A44" s="162"/>
      <c r="B44" s="163"/>
      <c r="C44" s="164"/>
    </row>
    <row r="45" spans="1:3" ht="13.5" thickBot="1" x14ac:dyDescent="0.3">
      <c r="A45" s="196"/>
      <c r="B45" s="197"/>
      <c r="C45" s="198"/>
    </row>
    <row r="46" spans="1:3" s="178" customFormat="1" ht="16.5" customHeight="1" thickBot="1" x14ac:dyDescent="0.3">
      <c r="A46" s="165"/>
      <c r="B46" s="166" t="s">
        <v>275</v>
      </c>
      <c r="C46" s="167"/>
    </row>
    <row r="47" spans="1:3" s="199" customFormat="1" ht="12" customHeight="1" thickBot="1" x14ac:dyDescent="0.3">
      <c r="A47" s="186" t="s">
        <v>7</v>
      </c>
      <c r="B47" s="68" t="s">
        <v>385</v>
      </c>
      <c r="C47" s="117">
        <v>93623410</v>
      </c>
    </row>
    <row r="48" spans="1:3" ht="12" customHeight="1" x14ac:dyDescent="0.25">
      <c r="A48" s="184" t="s">
        <v>9</v>
      </c>
      <c r="B48" s="69" t="s">
        <v>179</v>
      </c>
      <c r="C48" s="140">
        <v>69429235</v>
      </c>
    </row>
    <row r="49" spans="1:3" ht="12" customHeight="1" x14ac:dyDescent="0.25">
      <c r="A49" s="184" t="s">
        <v>11</v>
      </c>
      <c r="B49" s="52" t="s">
        <v>180</v>
      </c>
      <c r="C49" s="125">
        <v>14727861</v>
      </c>
    </row>
    <row r="50" spans="1:3" ht="12" customHeight="1" x14ac:dyDescent="0.25">
      <c r="A50" s="184" t="s">
        <v>13</v>
      </c>
      <c r="B50" s="52" t="s">
        <v>181</v>
      </c>
      <c r="C50" s="125">
        <v>9466314</v>
      </c>
    </row>
    <row r="51" spans="1:3" ht="12" customHeight="1" x14ac:dyDescent="0.25">
      <c r="A51" s="184" t="s">
        <v>15</v>
      </c>
      <c r="B51" s="52" t="s">
        <v>182</v>
      </c>
      <c r="C51" s="125"/>
    </row>
    <row r="52" spans="1:3" ht="12" customHeight="1" thickBot="1" x14ac:dyDescent="0.3">
      <c r="A52" s="184" t="s">
        <v>17</v>
      </c>
      <c r="B52" s="52" t="s">
        <v>184</v>
      </c>
      <c r="C52" s="125"/>
    </row>
    <row r="53" spans="1:3" ht="12" customHeight="1" thickBot="1" x14ac:dyDescent="0.3">
      <c r="A53" s="186" t="s">
        <v>21</v>
      </c>
      <c r="B53" s="68" t="s">
        <v>386</v>
      </c>
      <c r="C53" s="117">
        <v>0</v>
      </c>
    </row>
    <row r="54" spans="1:3" s="199" customFormat="1" ht="12" customHeight="1" x14ac:dyDescent="0.25">
      <c r="A54" s="184" t="s">
        <v>23</v>
      </c>
      <c r="B54" s="69" t="s">
        <v>215</v>
      </c>
      <c r="C54" s="140"/>
    </row>
    <row r="55" spans="1:3" ht="12" customHeight="1" x14ac:dyDescent="0.25">
      <c r="A55" s="184" t="s">
        <v>25</v>
      </c>
      <c r="B55" s="52" t="s">
        <v>217</v>
      </c>
      <c r="C55" s="125"/>
    </row>
    <row r="56" spans="1:3" ht="12" customHeight="1" x14ac:dyDescent="0.25">
      <c r="A56" s="184" t="s">
        <v>27</v>
      </c>
      <c r="B56" s="52" t="s">
        <v>387</v>
      </c>
      <c r="C56" s="125"/>
    </row>
    <row r="57" spans="1:3" ht="12" customHeight="1" thickBot="1" x14ac:dyDescent="0.3">
      <c r="A57" s="184" t="s">
        <v>29</v>
      </c>
      <c r="B57" s="52" t="s">
        <v>388</v>
      </c>
      <c r="C57" s="125"/>
    </row>
    <row r="58" spans="1:3" ht="15" customHeight="1" thickBot="1" x14ac:dyDescent="0.3">
      <c r="A58" s="186" t="s">
        <v>35</v>
      </c>
      <c r="B58" s="68" t="s">
        <v>389</v>
      </c>
      <c r="C58" s="191"/>
    </row>
    <row r="59" spans="1:3" ht="13.5" thickBot="1" x14ac:dyDescent="0.3">
      <c r="A59" s="186" t="s">
        <v>234</v>
      </c>
      <c r="B59" s="200" t="s">
        <v>390</v>
      </c>
      <c r="C59" s="201">
        <v>93623410</v>
      </c>
    </row>
    <row r="60" spans="1:3" ht="15" customHeight="1" thickBot="1" x14ac:dyDescent="0.3">
      <c r="C60" s="202"/>
    </row>
    <row r="61" spans="1:3" ht="14.25" customHeight="1" thickBot="1" x14ac:dyDescent="0.3">
      <c r="A61" s="168" t="s">
        <v>365</v>
      </c>
      <c r="B61" s="169"/>
      <c r="C61" s="170">
        <v>19</v>
      </c>
    </row>
    <row r="62" spans="1:3" ht="13.5" thickBot="1" x14ac:dyDescent="0.3">
      <c r="A62" s="168" t="s">
        <v>366</v>
      </c>
      <c r="B62" s="169"/>
      <c r="C62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9.25" customHeight="1" x14ac:dyDescent="0.25">
      <c r="A1" s="321" t="s">
        <v>487</v>
      </c>
      <c r="B1" s="321"/>
      <c r="C1" s="321"/>
    </row>
    <row r="2" spans="1:3" s="171" customFormat="1" ht="21" customHeight="1" thickBot="1" x14ac:dyDescent="0.3">
      <c r="A2" s="215"/>
      <c r="B2" s="216"/>
      <c r="C2" s="272" t="s">
        <v>455</v>
      </c>
    </row>
    <row r="3" spans="1:3" s="173" customFormat="1" ht="25.5" customHeight="1" x14ac:dyDescent="0.25">
      <c r="A3" s="149" t="s">
        <v>367</v>
      </c>
      <c r="B3" s="150" t="s">
        <v>458</v>
      </c>
      <c r="C3" s="172" t="s">
        <v>400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49323400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1300000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31174100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525000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09">
        <v>6417557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9906743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09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11395520</v>
      </c>
    </row>
    <row r="22" spans="1:3" s="185" customFormat="1" ht="12" customHeight="1" x14ac:dyDescent="0.25">
      <c r="A22" s="184" t="s">
        <v>23</v>
      </c>
      <c r="B22" s="69" t="s">
        <v>24</v>
      </c>
      <c r="C22" s="109">
        <v>0</v>
      </c>
    </row>
    <row r="23" spans="1:3" s="185" customFormat="1" ht="12" customHeight="1" x14ac:dyDescent="0.25">
      <c r="A23" s="184" t="s">
        <v>25</v>
      </c>
      <c r="B23" s="52" t="s">
        <v>373</v>
      </c>
      <c r="C23" s="109">
        <v>0</v>
      </c>
    </row>
    <row r="24" spans="1:3" s="185" customFormat="1" ht="12" customHeight="1" x14ac:dyDescent="0.25">
      <c r="A24" s="184" t="s">
        <v>27</v>
      </c>
      <c r="B24" s="52" t="s">
        <v>374</v>
      </c>
      <c r="C24" s="109">
        <v>11395520</v>
      </c>
    </row>
    <row r="25" spans="1:3" s="185" customFormat="1" ht="12" customHeight="1" thickBot="1" x14ac:dyDescent="0.3">
      <c r="A25" s="184" t="s">
        <v>29</v>
      </c>
      <c r="B25" s="52" t="s">
        <v>459</v>
      </c>
      <c r="C25" s="109">
        <v>0</v>
      </c>
    </row>
    <row r="26" spans="1:3" s="185" customFormat="1" ht="12" customHeight="1" thickBot="1" x14ac:dyDescent="0.3">
      <c r="A26" s="186" t="s">
        <v>35</v>
      </c>
      <c r="B26" s="68" t="s">
        <v>284</v>
      </c>
      <c r="C26" s="191">
        <v>0</v>
      </c>
    </row>
    <row r="27" spans="1:3" s="185" customFormat="1" ht="12" customHeight="1" thickBot="1" x14ac:dyDescent="0.3">
      <c r="A27" s="186" t="s">
        <v>234</v>
      </c>
      <c r="B27" s="68" t="s">
        <v>460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>
        <v>0</v>
      </c>
    </row>
    <row r="29" spans="1:3" s="185" customFormat="1" ht="12" customHeight="1" x14ac:dyDescent="0.25">
      <c r="A29" s="187" t="s">
        <v>53</v>
      </c>
      <c r="B29" s="189" t="s">
        <v>375</v>
      </c>
      <c r="C29" s="140">
        <v>0</v>
      </c>
    </row>
    <row r="30" spans="1:3" s="185" customFormat="1" ht="12" customHeight="1" thickBot="1" x14ac:dyDescent="0.3">
      <c r="A30" s="184" t="s">
        <v>55</v>
      </c>
      <c r="B30" s="190" t="s">
        <v>461</v>
      </c>
      <c r="C30" s="140">
        <v>0</v>
      </c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>
        <v>0</v>
      </c>
    </row>
    <row r="33" spans="1:3" s="185" customFormat="1" ht="12" customHeight="1" x14ac:dyDescent="0.25">
      <c r="A33" s="187" t="s">
        <v>71</v>
      </c>
      <c r="B33" s="189" t="s">
        <v>96</v>
      </c>
      <c r="C33" s="140">
        <v>0</v>
      </c>
    </row>
    <row r="34" spans="1:3" s="185" customFormat="1" ht="12" customHeight="1" thickBot="1" x14ac:dyDescent="0.3">
      <c r="A34" s="184" t="s">
        <v>73</v>
      </c>
      <c r="B34" s="190" t="s">
        <v>98</v>
      </c>
      <c r="C34" s="140">
        <v>0</v>
      </c>
    </row>
    <row r="35" spans="1:3" s="181" customFormat="1" ht="12" customHeight="1" thickBot="1" x14ac:dyDescent="0.3">
      <c r="A35" s="186" t="s">
        <v>91</v>
      </c>
      <c r="B35" s="68" t="s">
        <v>286</v>
      </c>
      <c r="C35" s="191">
        <v>0</v>
      </c>
    </row>
    <row r="36" spans="1:3" s="181" customFormat="1" ht="12" customHeight="1" thickBot="1" x14ac:dyDescent="0.3">
      <c r="A36" s="186" t="s">
        <v>251</v>
      </c>
      <c r="B36" s="68" t="s">
        <v>377</v>
      </c>
      <c r="C36" s="191">
        <v>0</v>
      </c>
    </row>
    <row r="37" spans="1:3" s="181" customFormat="1" ht="12" customHeight="1" thickBot="1" x14ac:dyDescent="0.3">
      <c r="A37" s="157" t="s">
        <v>113</v>
      </c>
      <c r="B37" s="68" t="s">
        <v>462</v>
      </c>
      <c r="C37" s="192">
        <v>60718920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180764594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103450</v>
      </c>
    </row>
    <row r="40" spans="1:3" s="181" customFormat="1" ht="12" customHeight="1" x14ac:dyDescent="0.25">
      <c r="A40" s="187" t="s">
        <v>380</v>
      </c>
      <c r="B40" s="189" t="s">
        <v>381</v>
      </c>
      <c r="C40" s="140">
        <v>0</v>
      </c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180661144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241483514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237493149</v>
      </c>
    </row>
    <row r="47" spans="1:3" ht="12" customHeight="1" x14ac:dyDescent="0.25">
      <c r="A47" s="184" t="s">
        <v>9</v>
      </c>
      <c r="B47" s="69" t="s">
        <v>179</v>
      </c>
      <c r="C47" s="140">
        <v>106177735</v>
      </c>
    </row>
    <row r="48" spans="1:3" ht="12" customHeight="1" x14ac:dyDescent="0.25">
      <c r="A48" s="184" t="s">
        <v>11</v>
      </c>
      <c r="B48" s="52" t="s">
        <v>180</v>
      </c>
      <c r="C48" s="140">
        <v>20704659</v>
      </c>
    </row>
    <row r="49" spans="1:3" ht="12" customHeight="1" x14ac:dyDescent="0.25">
      <c r="A49" s="184" t="s">
        <v>13</v>
      </c>
      <c r="B49" s="52" t="s">
        <v>181</v>
      </c>
      <c r="C49" s="140">
        <v>110610755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0</v>
      </c>
    </row>
    <row r="52" spans="1:3" ht="12" customHeight="1" thickBot="1" x14ac:dyDescent="0.3">
      <c r="A52" s="186" t="s">
        <v>21</v>
      </c>
      <c r="B52" s="68" t="s">
        <v>386</v>
      </c>
      <c r="C52" s="117">
        <v>3990365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2300000</v>
      </c>
    </row>
    <row r="54" spans="1:3" ht="12" customHeight="1" x14ac:dyDescent="0.25">
      <c r="A54" s="184" t="s">
        <v>25</v>
      </c>
      <c r="B54" s="52" t="s">
        <v>217</v>
      </c>
      <c r="C54" s="140">
        <v>1690365</v>
      </c>
    </row>
    <row r="55" spans="1:3" ht="12" customHeight="1" x14ac:dyDescent="0.25">
      <c r="A55" s="184" t="s">
        <v>27</v>
      </c>
      <c r="B55" s="52" t="s">
        <v>387</v>
      </c>
      <c r="C55" s="140">
        <v>0</v>
      </c>
    </row>
    <row r="56" spans="1:3" ht="12" customHeight="1" thickBot="1" x14ac:dyDescent="0.3">
      <c r="A56" s="184" t="s">
        <v>29</v>
      </c>
      <c r="B56" s="52" t="s">
        <v>388</v>
      </c>
      <c r="C56" s="140">
        <v>0</v>
      </c>
    </row>
    <row r="57" spans="1:3" ht="15" customHeight="1" thickBot="1" x14ac:dyDescent="0.3">
      <c r="A57" s="186" t="s">
        <v>35</v>
      </c>
      <c r="B57" s="68" t="s">
        <v>389</v>
      </c>
      <c r="C57" s="191">
        <v>0</v>
      </c>
    </row>
    <row r="58" spans="1:3" ht="13.5" thickBot="1" x14ac:dyDescent="0.3">
      <c r="A58" s="186" t="s">
        <v>234</v>
      </c>
      <c r="B58" s="200" t="s">
        <v>390</v>
      </c>
      <c r="C58" s="201">
        <v>241483514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>
        <f>'[1]9.3.1. sz. mell GAM'!C59+'[1]9.3.2. sz. mell GAM'!C59+'[1]9.3.3. sz. mell GAM'!C59</f>
        <v>49</v>
      </c>
    </row>
    <row r="61" spans="1:3" ht="13.5" thickBot="1" x14ac:dyDescent="0.3">
      <c r="A61" s="168" t="s">
        <v>366</v>
      </c>
      <c r="B61" s="169"/>
      <c r="C61" s="170">
        <f>'[1]9.3.1. sz. mell GAM'!C60+'[1]9.3.2. sz. mell GAM'!C60+'[1]9.3.3. sz. mell GAM'!C60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21" t="s">
        <v>486</v>
      </c>
      <c r="B1" s="321"/>
      <c r="C1" s="321"/>
    </row>
    <row r="2" spans="1:3" s="171" customFormat="1" ht="21" customHeight="1" thickBot="1" x14ac:dyDescent="0.3">
      <c r="A2" s="215"/>
      <c r="B2" s="216"/>
      <c r="C2" s="272" t="s">
        <v>472</v>
      </c>
    </row>
    <row r="3" spans="1:3" s="173" customFormat="1" ht="25.5" customHeight="1" x14ac:dyDescent="0.25">
      <c r="A3" s="149" t="s">
        <v>367</v>
      </c>
      <c r="B3" s="150" t="s">
        <v>458</v>
      </c>
      <c r="C3" s="172" t="s">
        <v>400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17645663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>
        <v>7531000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525000</v>
      </c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>
        <v>6417557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3172106</v>
      </c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8546640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8546640</v>
      </c>
    </row>
    <row r="25" spans="1:3" s="185" customFormat="1" ht="12" customHeight="1" thickBot="1" x14ac:dyDescent="0.3">
      <c r="A25" s="184" t="s">
        <v>29</v>
      </c>
      <c r="B25" s="52" t="s">
        <v>459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460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461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462</v>
      </c>
      <c r="C37" s="192">
        <v>26192303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178042459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103450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177939009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204234762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200244397</v>
      </c>
    </row>
    <row r="47" spans="1:3" ht="12" customHeight="1" x14ac:dyDescent="0.25">
      <c r="A47" s="184" t="s">
        <v>9</v>
      </c>
      <c r="B47" s="69" t="s">
        <v>179</v>
      </c>
      <c r="C47" s="140">
        <v>96405235</v>
      </c>
    </row>
    <row r="48" spans="1:3" ht="12" customHeight="1" x14ac:dyDescent="0.25">
      <c r="A48" s="184" t="s">
        <v>11</v>
      </c>
      <c r="B48" s="52" t="s">
        <v>180</v>
      </c>
      <c r="C48" s="125">
        <v>18799021</v>
      </c>
    </row>
    <row r="49" spans="1:3" ht="12" customHeight="1" x14ac:dyDescent="0.25">
      <c r="A49" s="184" t="s">
        <v>13</v>
      </c>
      <c r="B49" s="52" t="s">
        <v>181</v>
      </c>
      <c r="C49" s="125">
        <v>85040141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3990365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2300000</v>
      </c>
    </row>
    <row r="54" spans="1:3" ht="12" customHeight="1" x14ac:dyDescent="0.25">
      <c r="A54" s="184" t="s">
        <v>25</v>
      </c>
      <c r="B54" s="52" t="s">
        <v>217</v>
      </c>
      <c r="C54" s="125">
        <v>1690365</v>
      </c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204234762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>
        <v>41</v>
      </c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21" t="s">
        <v>485</v>
      </c>
      <c r="B1" s="321"/>
      <c r="C1" s="321"/>
    </row>
    <row r="2" spans="1:3" s="171" customFormat="1" ht="21" customHeight="1" thickBot="1" x14ac:dyDescent="0.3">
      <c r="A2" s="215"/>
      <c r="B2" s="216"/>
      <c r="C2" s="272" t="s">
        <v>473</v>
      </c>
    </row>
    <row r="3" spans="1:3" s="173" customFormat="1" ht="25.5" customHeight="1" x14ac:dyDescent="0.25">
      <c r="A3" s="149" t="s">
        <v>367</v>
      </c>
      <c r="B3" s="150" t="s">
        <v>463</v>
      </c>
      <c r="C3" s="172" t="s">
        <v>464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15136450</v>
      </c>
    </row>
    <row r="10" spans="1:3" s="181" customFormat="1" ht="12" customHeight="1" x14ac:dyDescent="0.25">
      <c r="A10" s="182" t="s">
        <v>9</v>
      </c>
      <c r="B10" s="50" t="s">
        <v>70</v>
      </c>
      <c r="C10" s="273">
        <v>2515000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10620000</v>
      </c>
    </row>
    <row r="12" spans="1:3" s="181" customFormat="1" ht="12" customHeight="1" x14ac:dyDescent="0.25">
      <c r="A12" s="184" t="s">
        <v>13</v>
      </c>
      <c r="B12" s="52" t="s">
        <v>74</v>
      </c>
      <c r="C12" s="137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37">
        <v>0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2001450</v>
      </c>
    </row>
    <row r="16" spans="1:3" s="181" customFormat="1" ht="12" customHeight="1" x14ac:dyDescent="0.25">
      <c r="A16" s="184" t="s">
        <v>186</v>
      </c>
      <c r="B16" s="70" t="s">
        <v>370</v>
      </c>
      <c r="C16" s="137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37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4043372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4043372</v>
      </c>
    </row>
    <row r="25" spans="1:3" s="185" customFormat="1" ht="12" customHeight="1" thickBot="1" x14ac:dyDescent="0.3">
      <c r="A25" s="184" t="s">
        <v>29</v>
      </c>
      <c r="B25" s="52" t="s">
        <v>459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460</v>
      </c>
      <c r="C27" s="117">
        <v>320001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>
        <v>320001</v>
      </c>
    </row>
    <row r="30" spans="1:3" s="185" customFormat="1" ht="12" customHeight="1" thickBot="1" x14ac:dyDescent="0.3">
      <c r="A30" s="184" t="s">
        <v>55</v>
      </c>
      <c r="B30" s="190" t="s">
        <v>461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462</v>
      </c>
      <c r="C37" s="192">
        <v>19499823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44918691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987298</v>
      </c>
    </row>
    <row r="40" spans="1:3" s="181" customFormat="1" ht="12" customHeight="1" x14ac:dyDescent="0.25">
      <c r="A40" s="187" t="s">
        <v>380</v>
      </c>
      <c r="B40" s="189" t="s">
        <v>381</v>
      </c>
      <c r="C40" s="122">
        <v>930546</v>
      </c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43000847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64418514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63337513</v>
      </c>
    </row>
    <row r="47" spans="1:3" ht="12" customHeight="1" x14ac:dyDescent="0.25">
      <c r="A47" s="184" t="s">
        <v>9</v>
      </c>
      <c r="B47" s="69" t="s">
        <v>179</v>
      </c>
      <c r="C47" s="140">
        <v>30069914</v>
      </c>
    </row>
    <row r="48" spans="1:3" ht="12" customHeight="1" x14ac:dyDescent="0.25">
      <c r="A48" s="184" t="s">
        <v>11</v>
      </c>
      <c r="B48" s="52" t="s">
        <v>180</v>
      </c>
      <c r="C48" s="140">
        <v>6213633</v>
      </c>
    </row>
    <row r="49" spans="1:3" ht="12" customHeight="1" x14ac:dyDescent="0.25">
      <c r="A49" s="184" t="s">
        <v>13</v>
      </c>
      <c r="B49" s="52" t="s">
        <v>181</v>
      </c>
      <c r="C49" s="140">
        <v>26970217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83749</v>
      </c>
    </row>
    <row r="52" spans="1:3" ht="12" customHeight="1" thickBot="1" x14ac:dyDescent="0.3">
      <c r="A52" s="186" t="s">
        <v>21</v>
      </c>
      <c r="B52" s="68" t="s">
        <v>386</v>
      </c>
      <c r="C52" s="117">
        <v>1081001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781001</v>
      </c>
    </row>
    <row r="54" spans="1:3" ht="12" customHeight="1" x14ac:dyDescent="0.25">
      <c r="A54" s="184" t="s">
        <v>25</v>
      </c>
      <c r="B54" s="52" t="s">
        <v>217</v>
      </c>
      <c r="C54" s="140">
        <v>300000</v>
      </c>
    </row>
    <row r="55" spans="1:3" ht="12" customHeight="1" x14ac:dyDescent="0.25">
      <c r="A55" s="184" t="s">
        <v>27</v>
      </c>
      <c r="B55" s="52" t="s">
        <v>387</v>
      </c>
      <c r="C55" s="140">
        <v>0</v>
      </c>
    </row>
    <row r="56" spans="1:3" ht="12" customHeight="1" thickBot="1" x14ac:dyDescent="0.3">
      <c r="A56" s="184" t="s">
        <v>29</v>
      </c>
      <c r="B56" s="52" t="s">
        <v>388</v>
      </c>
      <c r="C56" s="140">
        <v>0</v>
      </c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64418514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21" t="s">
        <v>484</v>
      </c>
      <c r="B1" s="321"/>
      <c r="C1" s="321"/>
    </row>
    <row r="2" spans="1:3" s="171" customFormat="1" ht="21" customHeight="1" thickBot="1" x14ac:dyDescent="0.3">
      <c r="A2" s="215"/>
      <c r="B2" s="216"/>
      <c r="C2" s="272" t="s">
        <v>474</v>
      </c>
    </row>
    <row r="3" spans="1:3" s="173" customFormat="1" ht="25.5" customHeight="1" x14ac:dyDescent="0.25">
      <c r="A3" s="149" t="s">
        <v>367</v>
      </c>
      <c r="B3" s="150" t="s">
        <v>463</v>
      </c>
      <c r="C3" s="172" t="s">
        <v>464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13866450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1515000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10620000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>
        <v>1731450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4043372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4043372</v>
      </c>
    </row>
    <row r="25" spans="1:3" s="185" customFormat="1" ht="12" customHeight="1" thickBot="1" x14ac:dyDescent="0.3">
      <c r="A25" s="184" t="s">
        <v>29</v>
      </c>
      <c r="B25" s="52" t="s">
        <v>459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460</v>
      </c>
      <c r="C27" s="117">
        <v>320001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>
        <v>320001</v>
      </c>
    </row>
    <row r="30" spans="1:3" s="185" customFormat="1" ht="12" customHeight="1" thickBot="1" x14ac:dyDescent="0.3">
      <c r="A30" s="184" t="s">
        <v>55</v>
      </c>
      <c r="B30" s="190" t="s">
        <v>461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462</v>
      </c>
      <c r="C37" s="192">
        <v>18229823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43988145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987298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43000847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62217968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61136967</v>
      </c>
    </row>
    <row r="47" spans="1:3" ht="12" customHeight="1" x14ac:dyDescent="0.25">
      <c r="A47" s="184" t="s">
        <v>9</v>
      </c>
      <c r="B47" s="69" t="s">
        <v>179</v>
      </c>
      <c r="C47" s="140">
        <v>30069914</v>
      </c>
    </row>
    <row r="48" spans="1:3" ht="12" customHeight="1" x14ac:dyDescent="0.25">
      <c r="A48" s="184" t="s">
        <v>11</v>
      </c>
      <c r="B48" s="52" t="s">
        <v>180</v>
      </c>
      <c r="C48" s="125">
        <v>6213633</v>
      </c>
    </row>
    <row r="49" spans="1:3" ht="12" customHeight="1" x14ac:dyDescent="0.25">
      <c r="A49" s="184" t="s">
        <v>13</v>
      </c>
      <c r="B49" s="52" t="s">
        <v>181</v>
      </c>
      <c r="C49" s="125">
        <v>24853420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1081001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781001</v>
      </c>
    </row>
    <row r="54" spans="1:3" ht="12" customHeight="1" x14ac:dyDescent="0.25">
      <c r="A54" s="184" t="s">
        <v>25</v>
      </c>
      <c r="B54" s="52" t="s">
        <v>217</v>
      </c>
      <c r="C54" s="125">
        <v>300000</v>
      </c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62217968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6.25" customHeight="1" x14ac:dyDescent="0.25">
      <c r="A1" s="321" t="s">
        <v>483</v>
      </c>
      <c r="B1" s="321"/>
      <c r="C1" s="321"/>
    </row>
    <row r="2" spans="1:3" s="171" customFormat="1" ht="21" customHeight="1" thickBot="1" x14ac:dyDescent="0.3">
      <c r="A2" s="215"/>
      <c r="B2" s="216"/>
      <c r="C2" s="272" t="s">
        <v>475</v>
      </c>
    </row>
    <row r="3" spans="1:3" s="173" customFormat="1" ht="25.5" customHeight="1" x14ac:dyDescent="0.25">
      <c r="A3" s="149" t="s">
        <v>367</v>
      </c>
      <c r="B3" s="150" t="s">
        <v>463</v>
      </c>
      <c r="C3" s="172" t="s">
        <v>464</v>
      </c>
    </row>
    <row r="4" spans="1:3" s="173" customFormat="1" ht="24.75" thickBot="1" x14ac:dyDescent="0.3">
      <c r="A4" s="174" t="s">
        <v>361</v>
      </c>
      <c r="B4" s="151" t="s">
        <v>465</v>
      </c>
      <c r="C4" s="175" t="s">
        <v>443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1270000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1000000</v>
      </c>
    </row>
    <row r="11" spans="1:3" s="181" customFormat="1" ht="12" customHeight="1" x14ac:dyDescent="0.25">
      <c r="A11" s="184" t="s">
        <v>11</v>
      </c>
      <c r="B11" s="52" t="s">
        <v>72</v>
      </c>
      <c r="C11" s="109"/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>
        <v>270000</v>
      </c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/>
    </row>
    <row r="25" spans="1:3" s="185" customFormat="1" ht="12" customHeight="1" thickBot="1" x14ac:dyDescent="0.3">
      <c r="A25" s="184" t="s">
        <v>29</v>
      </c>
      <c r="B25" s="52" t="s">
        <v>459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460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461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462</v>
      </c>
      <c r="C37" s="192">
        <v>1270000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930546</v>
      </c>
    </row>
    <row r="39" spans="1:3" s="181" customFormat="1" ht="12" customHeight="1" x14ac:dyDescent="0.25">
      <c r="A39" s="187" t="s">
        <v>379</v>
      </c>
      <c r="B39" s="188" t="s">
        <v>341</v>
      </c>
      <c r="C39" s="140"/>
    </row>
    <row r="40" spans="1:3" s="181" customFormat="1" ht="12" customHeight="1" x14ac:dyDescent="0.25">
      <c r="A40" s="187" t="s">
        <v>380</v>
      </c>
      <c r="B40" s="189" t="s">
        <v>381</v>
      </c>
      <c r="C40" s="122">
        <v>930546</v>
      </c>
    </row>
    <row r="41" spans="1:3" s="185" customFormat="1" ht="12" customHeight="1" thickBot="1" x14ac:dyDescent="0.3">
      <c r="A41" s="184" t="s">
        <v>382</v>
      </c>
      <c r="B41" s="190" t="s">
        <v>383</v>
      </c>
      <c r="C41" s="194"/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2200546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2200546</v>
      </c>
    </row>
    <row r="47" spans="1:3" ht="12" customHeight="1" x14ac:dyDescent="0.25">
      <c r="A47" s="184" t="s">
        <v>9</v>
      </c>
      <c r="B47" s="69" t="s">
        <v>179</v>
      </c>
      <c r="C47" s="140"/>
    </row>
    <row r="48" spans="1:3" ht="12" customHeight="1" x14ac:dyDescent="0.25">
      <c r="A48" s="184" t="s">
        <v>11</v>
      </c>
      <c r="B48" s="52" t="s">
        <v>180</v>
      </c>
      <c r="C48" s="125"/>
    </row>
    <row r="49" spans="1:3" ht="12" customHeight="1" x14ac:dyDescent="0.25">
      <c r="A49" s="184" t="s">
        <v>13</v>
      </c>
      <c r="B49" s="52" t="s">
        <v>181</v>
      </c>
      <c r="C49" s="125">
        <v>2116797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>
        <v>83749</v>
      </c>
    </row>
    <row r="52" spans="1:3" ht="12" customHeight="1" thickBot="1" x14ac:dyDescent="0.3">
      <c r="A52" s="186" t="s">
        <v>21</v>
      </c>
      <c r="B52" s="68" t="s">
        <v>386</v>
      </c>
      <c r="C52" s="117">
        <v>0</v>
      </c>
    </row>
    <row r="53" spans="1:3" s="199" customFormat="1" ht="12" customHeight="1" x14ac:dyDescent="0.25">
      <c r="A53" s="184" t="s">
        <v>23</v>
      </c>
      <c r="B53" s="69" t="s">
        <v>215</v>
      </c>
      <c r="C53" s="140"/>
    </row>
    <row r="54" spans="1:3" ht="12" customHeight="1" x14ac:dyDescent="0.25">
      <c r="A54" s="184" t="s">
        <v>25</v>
      </c>
      <c r="B54" s="52" t="s">
        <v>217</v>
      </c>
      <c r="C54" s="125"/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2200546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21" t="s">
        <v>482</v>
      </c>
      <c r="B1" s="321"/>
      <c r="C1" s="321"/>
    </row>
    <row r="2" spans="1:3" s="171" customFormat="1" ht="21" customHeight="1" thickBot="1" x14ac:dyDescent="0.3">
      <c r="A2" s="215"/>
      <c r="B2" s="216"/>
      <c r="C2" s="272" t="s">
        <v>476</v>
      </c>
    </row>
    <row r="3" spans="1:3" s="173" customFormat="1" ht="25.5" customHeight="1" x14ac:dyDescent="0.25">
      <c r="A3" s="149" t="s">
        <v>367</v>
      </c>
      <c r="B3" s="150" t="s">
        <v>466</v>
      </c>
      <c r="C3" s="172" t="s">
        <v>467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468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/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/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/>
    </row>
    <row r="25" spans="1:3" s="185" customFormat="1" ht="12" customHeight="1" thickBot="1" x14ac:dyDescent="0.3">
      <c r="A25" s="184" t="s">
        <v>29</v>
      </c>
      <c r="B25" s="52" t="s">
        <v>459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460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461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462</v>
      </c>
      <c r="C37" s="192">
        <v>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73491117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29374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73461743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73491117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72892792</v>
      </c>
    </row>
    <row r="47" spans="1:3" ht="12" customHeight="1" x14ac:dyDescent="0.25">
      <c r="A47" s="184" t="s">
        <v>9</v>
      </c>
      <c r="B47" s="69" t="s">
        <v>179</v>
      </c>
      <c r="C47" s="140">
        <v>54732174</v>
      </c>
    </row>
    <row r="48" spans="1:3" ht="12" customHeight="1" x14ac:dyDescent="0.25">
      <c r="A48" s="184" t="s">
        <v>11</v>
      </c>
      <c r="B48" s="52" t="s">
        <v>180</v>
      </c>
      <c r="C48" s="140">
        <v>10772774</v>
      </c>
    </row>
    <row r="49" spans="1:3" ht="12" customHeight="1" x14ac:dyDescent="0.25">
      <c r="A49" s="184" t="s">
        <v>13</v>
      </c>
      <c r="B49" s="52" t="s">
        <v>181</v>
      </c>
      <c r="C49" s="140">
        <v>7387844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0</v>
      </c>
    </row>
    <row r="52" spans="1:3" ht="12" customHeight="1" thickBot="1" x14ac:dyDescent="0.3">
      <c r="A52" s="186" t="s">
        <v>21</v>
      </c>
      <c r="B52" s="68" t="s">
        <v>386</v>
      </c>
      <c r="C52" s="117">
        <v>598325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598325</v>
      </c>
    </row>
    <row r="54" spans="1:3" ht="12" customHeight="1" x14ac:dyDescent="0.25">
      <c r="A54" s="184" t="s">
        <v>25</v>
      </c>
      <c r="B54" s="52" t="s">
        <v>217</v>
      </c>
      <c r="C54" s="125"/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73491117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" customHeight="1" x14ac:dyDescent="0.25">
      <c r="A1" s="321" t="s">
        <v>481</v>
      </c>
      <c r="B1" s="321"/>
      <c r="C1" s="321"/>
    </row>
    <row r="2" spans="1:3" s="171" customFormat="1" ht="21" customHeight="1" thickBot="1" x14ac:dyDescent="0.3">
      <c r="A2" s="215"/>
      <c r="B2" s="216"/>
      <c r="C2" s="272" t="s">
        <v>477</v>
      </c>
    </row>
    <row r="3" spans="1:3" s="173" customFormat="1" ht="25.5" customHeight="1" x14ac:dyDescent="0.25">
      <c r="A3" s="149" t="s">
        <v>367</v>
      </c>
      <c r="B3" s="150" t="s">
        <v>466</v>
      </c>
      <c r="C3" s="172" t="s">
        <v>467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468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/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/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/>
    </row>
    <row r="25" spans="1:3" s="185" customFormat="1" ht="12" customHeight="1" thickBot="1" x14ac:dyDescent="0.3">
      <c r="A25" s="184" t="s">
        <v>29</v>
      </c>
      <c r="B25" s="52" t="s">
        <v>459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460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461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462</v>
      </c>
      <c r="C37" s="192">
        <v>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73491117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29374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73461743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73491117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72892792</v>
      </c>
    </row>
    <row r="47" spans="1:3" ht="12" customHeight="1" x14ac:dyDescent="0.25">
      <c r="A47" s="184" t="s">
        <v>9</v>
      </c>
      <c r="B47" s="69" t="s">
        <v>179</v>
      </c>
      <c r="C47" s="140">
        <v>54732174</v>
      </c>
    </row>
    <row r="48" spans="1:3" ht="12" customHeight="1" x14ac:dyDescent="0.25">
      <c r="A48" s="184" t="s">
        <v>11</v>
      </c>
      <c r="B48" s="52" t="s">
        <v>180</v>
      </c>
      <c r="C48" s="125">
        <v>10772774</v>
      </c>
    </row>
    <row r="49" spans="1:3" ht="12" customHeight="1" x14ac:dyDescent="0.25">
      <c r="A49" s="184" t="s">
        <v>13</v>
      </c>
      <c r="B49" s="52" t="s">
        <v>181</v>
      </c>
      <c r="C49" s="125">
        <v>7387844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598325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598325</v>
      </c>
    </row>
    <row r="54" spans="1:3" ht="12" customHeight="1" x14ac:dyDescent="0.25">
      <c r="A54" s="184" t="s">
        <v>25</v>
      </c>
      <c r="B54" s="52" t="s">
        <v>217</v>
      </c>
      <c r="C54" s="125"/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73491117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8.5" customHeight="1" x14ac:dyDescent="0.25">
      <c r="A1" s="321" t="s">
        <v>480</v>
      </c>
      <c r="B1" s="321"/>
      <c r="C1" s="321"/>
    </row>
    <row r="2" spans="1:3" s="171" customFormat="1" ht="21" customHeight="1" thickBot="1" x14ac:dyDescent="0.3">
      <c r="A2" s="215"/>
      <c r="B2" s="216"/>
      <c r="C2" s="272" t="s">
        <v>478</v>
      </c>
    </row>
    <row r="3" spans="1:3" s="173" customFormat="1" ht="25.5" customHeight="1" x14ac:dyDescent="0.25">
      <c r="A3" s="149" t="s">
        <v>367</v>
      </c>
      <c r="B3" s="150" t="s">
        <v>469</v>
      </c>
      <c r="C3" s="172" t="s">
        <v>470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468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/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/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/>
    </row>
    <row r="25" spans="1:3" s="185" customFormat="1" ht="12" customHeight="1" thickBot="1" x14ac:dyDescent="0.3">
      <c r="A25" s="184" t="s">
        <v>29</v>
      </c>
      <c r="B25" s="52" t="s">
        <v>459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460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461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462</v>
      </c>
      <c r="C37" s="192">
        <v>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64633321</v>
      </c>
    </row>
    <row r="39" spans="1:3" s="181" customFormat="1" ht="12" customHeight="1" x14ac:dyDescent="0.25">
      <c r="A39" s="182" t="s">
        <v>379</v>
      </c>
      <c r="B39" s="274" t="s">
        <v>341</v>
      </c>
      <c r="C39" s="275">
        <v>69078</v>
      </c>
    </row>
    <row r="40" spans="1:3" s="181" customFormat="1" ht="12" customHeight="1" x14ac:dyDescent="0.25">
      <c r="A40" s="187" t="s">
        <v>380</v>
      </c>
      <c r="B40" s="189" t="s">
        <v>381</v>
      </c>
      <c r="C40" s="125">
        <v>0</v>
      </c>
    </row>
    <row r="41" spans="1:3" s="185" customFormat="1" ht="12" customHeight="1" thickBot="1" x14ac:dyDescent="0.3">
      <c r="A41" s="276" t="s">
        <v>382</v>
      </c>
      <c r="B41" s="190" t="s">
        <v>383</v>
      </c>
      <c r="C41" s="277">
        <v>64564243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64633321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60823321</v>
      </c>
    </row>
    <row r="47" spans="1:3" ht="12" customHeight="1" x14ac:dyDescent="0.25">
      <c r="A47" s="184" t="s">
        <v>9</v>
      </c>
      <c r="B47" s="69" t="s">
        <v>179</v>
      </c>
      <c r="C47" s="140">
        <v>43981382</v>
      </c>
    </row>
    <row r="48" spans="1:3" ht="12" customHeight="1" x14ac:dyDescent="0.25">
      <c r="A48" s="184" t="s">
        <v>11</v>
      </c>
      <c r="B48" s="52" t="s">
        <v>180</v>
      </c>
      <c r="C48" s="140">
        <v>8876369</v>
      </c>
    </row>
    <row r="49" spans="1:3" ht="12" customHeight="1" x14ac:dyDescent="0.25">
      <c r="A49" s="184" t="s">
        <v>13</v>
      </c>
      <c r="B49" s="52" t="s">
        <v>181</v>
      </c>
      <c r="C49" s="140">
        <v>7965570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0</v>
      </c>
    </row>
    <row r="52" spans="1:3" ht="12" customHeight="1" thickBot="1" x14ac:dyDescent="0.3">
      <c r="A52" s="186" t="s">
        <v>21</v>
      </c>
      <c r="B52" s="68" t="s">
        <v>386</v>
      </c>
      <c r="C52" s="117">
        <v>3810000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3810000</v>
      </c>
    </row>
    <row r="54" spans="1:3" ht="12" customHeight="1" x14ac:dyDescent="0.25">
      <c r="A54" s="184" t="s">
        <v>25</v>
      </c>
      <c r="B54" s="52" t="s">
        <v>217</v>
      </c>
      <c r="C54" s="125"/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64633321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BreakPreview" topLeftCell="A124" zoomScaleNormal="130" zoomScaleSheetLayoutView="100" workbookViewId="0">
      <selection activeCell="C160" sqref="C160:C161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305" t="s">
        <v>396</v>
      </c>
      <c r="B1" s="305"/>
      <c r="C1" s="305"/>
    </row>
    <row r="2" spans="1:3" ht="15.95" customHeight="1" x14ac:dyDescent="0.25">
      <c r="A2" s="306" t="s">
        <v>0</v>
      </c>
      <c r="B2" s="306"/>
      <c r="C2" s="306"/>
    </row>
    <row r="3" spans="1:3" ht="15.95" customHeight="1" thickBot="1" x14ac:dyDescent="0.3">
      <c r="A3" s="304" t="s">
        <v>1</v>
      </c>
      <c r="B3" s="304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395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494605474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205364731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67194367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179020908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8433700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34591768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162530502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162530502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17831266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17831266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123575000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90000000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78737303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5147941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50344100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13502705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935229785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952492965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951562419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930546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952492965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1887722750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306" t="s">
        <v>175</v>
      </c>
      <c r="B91" s="306"/>
      <c r="C91" s="306"/>
    </row>
    <row r="92" spans="1:3" s="42" customFormat="1" ht="16.5" customHeight="1" thickBot="1" x14ac:dyDescent="0.3">
      <c r="A92" s="307" t="s">
        <v>176</v>
      </c>
      <c r="B92" s="307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395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1238392509</v>
      </c>
    </row>
    <row r="96" spans="1:3" ht="12" customHeight="1" x14ac:dyDescent="0.25">
      <c r="A96" s="49" t="s">
        <v>9</v>
      </c>
      <c r="B96" s="50" t="s">
        <v>179</v>
      </c>
      <c r="C96" s="51">
        <v>481794856</v>
      </c>
    </row>
    <row r="97" spans="1:3" ht="12" customHeight="1" x14ac:dyDescent="0.25">
      <c r="A97" s="17" t="s">
        <v>11</v>
      </c>
      <c r="B97" s="52" t="s">
        <v>180</v>
      </c>
      <c r="C97" s="53">
        <v>85692446</v>
      </c>
    </row>
    <row r="98" spans="1:3" ht="12" customHeight="1" x14ac:dyDescent="0.25">
      <c r="A98" s="17" t="s">
        <v>13</v>
      </c>
      <c r="B98" s="52" t="s">
        <v>181</v>
      </c>
      <c r="C98" s="54">
        <v>325017026</v>
      </c>
    </row>
    <row r="99" spans="1:3" ht="12" customHeight="1" x14ac:dyDescent="0.25">
      <c r="A99" s="17" t="s">
        <v>15</v>
      </c>
      <c r="B99" s="55" t="s">
        <v>182</v>
      </c>
      <c r="C99" s="53">
        <v>25982000</v>
      </c>
    </row>
    <row r="100" spans="1:3" ht="12" customHeight="1" x14ac:dyDescent="0.25">
      <c r="A100" s="17" t="s">
        <v>183</v>
      </c>
      <c r="B100" s="56" t="s">
        <v>184</v>
      </c>
      <c r="C100" s="54">
        <v>25683749</v>
      </c>
    </row>
    <row r="101" spans="1:3" ht="12" customHeight="1" x14ac:dyDescent="0.25">
      <c r="A101" s="17" t="s">
        <v>19</v>
      </c>
      <c r="B101" s="52" t="s">
        <v>185</v>
      </c>
      <c r="C101" s="57">
        <v>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24000000</v>
      </c>
    </row>
    <row r="113" spans="1:3" ht="12" customHeight="1" x14ac:dyDescent="0.25">
      <c r="A113" s="17" t="s">
        <v>208</v>
      </c>
      <c r="B113" s="55" t="s">
        <v>209</v>
      </c>
      <c r="C113" s="57">
        <v>294222432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294222432</v>
      </c>
    </row>
    <row r="116" spans="1:3" ht="12" customHeight="1" thickBot="1" x14ac:dyDescent="0.3">
      <c r="A116" s="10" t="s">
        <v>21</v>
      </c>
      <c r="B116" s="63" t="s">
        <v>214</v>
      </c>
      <c r="C116" s="12">
        <v>624898894</v>
      </c>
    </row>
    <row r="117" spans="1:3" ht="12" customHeight="1" x14ac:dyDescent="0.25">
      <c r="A117" s="14" t="s">
        <v>23</v>
      </c>
      <c r="B117" s="52" t="s">
        <v>215</v>
      </c>
      <c r="C117" s="16">
        <v>598607962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24990932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1300000</v>
      </c>
    </row>
    <row r="130" spans="1:3" ht="12" customHeight="1" thickBot="1" x14ac:dyDescent="0.3">
      <c r="A130" s="10" t="s">
        <v>35</v>
      </c>
      <c r="B130" s="68" t="s">
        <v>233</v>
      </c>
      <c r="C130" s="12">
        <v>1863291403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5864000</v>
      </c>
    </row>
    <row r="132" spans="1:3" ht="12" customHeight="1" x14ac:dyDescent="0.25">
      <c r="A132" s="14" t="s">
        <v>51</v>
      </c>
      <c r="B132" s="64" t="s">
        <v>236</v>
      </c>
      <c r="C132" s="65">
        <v>5864000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24431347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1887722750</v>
      </c>
    </row>
    <row r="157" spans="1:9" ht="7.5" customHeight="1" x14ac:dyDescent="0.25"/>
    <row r="158" spans="1:9" x14ac:dyDescent="0.25">
      <c r="A158" s="303" t="s">
        <v>266</v>
      </c>
      <c r="B158" s="303"/>
      <c r="C158" s="303"/>
    </row>
    <row r="159" spans="1:9" ht="15" customHeight="1" thickBot="1" x14ac:dyDescent="0.3">
      <c r="A159" s="304" t="s">
        <v>267</v>
      </c>
      <c r="B159" s="304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-928061618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928061618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3" sqref="C3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5.5" customHeight="1" x14ac:dyDescent="0.25">
      <c r="A1" s="321" t="s">
        <v>479</v>
      </c>
      <c r="B1" s="321"/>
      <c r="C1" s="321"/>
    </row>
    <row r="2" spans="1:3" s="171" customFormat="1" ht="21" customHeight="1" thickBot="1" x14ac:dyDescent="0.3">
      <c r="A2" s="215"/>
      <c r="B2" s="216"/>
      <c r="C2" s="272" t="s">
        <v>503</v>
      </c>
    </row>
    <row r="3" spans="1:3" s="173" customFormat="1" ht="25.5" customHeight="1" x14ac:dyDescent="0.25">
      <c r="A3" s="149" t="s">
        <v>367</v>
      </c>
      <c r="B3" s="150" t="s">
        <v>469</v>
      </c>
      <c r="C3" s="172" t="s">
        <v>470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468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/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/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/>
    </row>
    <row r="25" spans="1:3" s="185" customFormat="1" ht="12" customHeight="1" thickBot="1" x14ac:dyDescent="0.3">
      <c r="A25" s="184" t="s">
        <v>29</v>
      </c>
      <c r="B25" s="52" t="s">
        <v>459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460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461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462</v>
      </c>
      <c r="C37" s="192">
        <v>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64633321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69078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64564243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64633321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60823321</v>
      </c>
    </row>
    <row r="47" spans="1:3" ht="12" customHeight="1" x14ac:dyDescent="0.25">
      <c r="A47" s="184" t="s">
        <v>9</v>
      </c>
      <c r="B47" s="69" t="s">
        <v>179</v>
      </c>
      <c r="C47" s="140">
        <v>43981382</v>
      </c>
    </row>
    <row r="48" spans="1:3" ht="12" customHeight="1" x14ac:dyDescent="0.25">
      <c r="A48" s="184" t="s">
        <v>11</v>
      </c>
      <c r="B48" s="52" t="s">
        <v>180</v>
      </c>
      <c r="C48" s="125">
        <v>8876369</v>
      </c>
    </row>
    <row r="49" spans="1:3" ht="12" customHeight="1" x14ac:dyDescent="0.25">
      <c r="A49" s="184" t="s">
        <v>13</v>
      </c>
      <c r="B49" s="52" t="s">
        <v>181</v>
      </c>
      <c r="C49" s="125">
        <v>7965570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3810000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3810000</v>
      </c>
    </row>
    <row r="54" spans="1:3" ht="12" customHeight="1" x14ac:dyDescent="0.25">
      <c r="A54" s="184" t="s">
        <v>25</v>
      </c>
      <c r="B54" s="52" t="s">
        <v>217</v>
      </c>
      <c r="C54" s="125"/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64633321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>
        <v>11</v>
      </c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BreakPreview" topLeftCell="A124" zoomScaleNormal="130" zoomScaleSheetLayoutView="100" workbookViewId="0">
      <selection activeCell="C160" sqref="C160:C161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305" t="s">
        <v>397</v>
      </c>
      <c r="B1" s="305"/>
      <c r="C1" s="305"/>
    </row>
    <row r="2" spans="1:3" ht="15.95" customHeight="1" x14ac:dyDescent="0.25">
      <c r="A2" s="306" t="s">
        <v>0</v>
      </c>
      <c r="B2" s="306"/>
      <c r="C2" s="306"/>
    </row>
    <row r="3" spans="1:3" ht="15.95" customHeight="1" thickBot="1" x14ac:dyDescent="0.3">
      <c r="A3" s="304" t="s">
        <v>1</v>
      </c>
      <c r="B3" s="304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395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494605474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205364731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67194367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179020908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8433700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34591768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156285390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156285390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17831266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17831266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118820710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85245710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45789566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2847941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26701000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6498068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891282646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951562419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951562419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951562419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1842845065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306" t="s">
        <v>175</v>
      </c>
      <c r="B91" s="306"/>
      <c r="C91" s="306"/>
    </row>
    <row r="92" spans="1:3" s="42" customFormat="1" ht="16.5" customHeight="1" thickBot="1" x14ac:dyDescent="0.3">
      <c r="A92" s="307" t="s">
        <v>176</v>
      </c>
      <c r="B92" s="307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395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1160770227</v>
      </c>
    </row>
    <row r="96" spans="1:3" ht="12" customHeight="1" x14ac:dyDescent="0.25">
      <c r="A96" s="49" t="s">
        <v>9</v>
      </c>
      <c r="B96" s="50" t="s">
        <v>179</v>
      </c>
      <c r="C96" s="82">
        <v>443537096</v>
      </c>
    </row>
    <row r="97" spans="1:3" ht="12" customHeight="1" x14ac:dyDescent="0.25">
      <c r="A97" s="17" t="s">
        <v>11</v>
      </c>
      <c r="B97" s="52" t="s">
        <v>180</v>
      </c>
      <c r="C97" s="53">
        <v>77735084</v>
      </c>
    </row>
    <row r="98" spans="1:3" ht="12" customHeight="1" x14ac:dyDescent="0.25">
      <c r="A98" s="17" t="s">
        <v>13</v>
      </c>
      <c r="B98" s="52" t="s">
        <v>181</v>
      </c>
      <c r="C98" s="53">
        <v>293693615</v>
      </c>
    </row>
    <row r="99" spans="1:3" ht="12" customHeight="1" x14ac:dyDescent="0.25">
      <c r="A99" s="17" t="s">
        <v>15</v>
      </c>
      <c r="B99" s="55" t="s">
        <v>182</v>
      </c>
      <c r="C99" s="53">
        <v>25982000</v>
      </c>
    </row>
    <row r="100" spans="1:3" ht="12" customHeight="1" x14ac:dyDescent="0.25">
      <c r="A100" s="17" t="s">
        <v>183</v>
      </c>
      <c r="B100" s="56" t="s">
        <v>184</v>
      </c>
      <c r="C100" s="53">
        <v>25600000</v>
      </c>
    </row>
    <row r="101" spans="1:3" ht="12" customHeight="1" x14ac:dyDescent="0.25">
      <c r="A101" s="17" t="s">
        <v>19</v>
      </c>
      <c r="B101" s="52" t="s">
        <v>185</v>
      </c>
      <c r="C101" s="57">
        <v>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24000000</v>
      </c>
    </row>
    <row r="113" spans="1:3" ht="12" customHeight="1" x14ac:dyDescent="0.25">
      <c r="A113" s="17" t="s">
        <v>208</v>
      </c>
      <c r="B113" s="55" t="s">
        <v>209</v>
      </c>
      <c r="C113" s="57">
        <v>294222432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294222432</v>
      </c>
    </row>
    <row r="116" spans="1:3" ht="12" customHeight="1" thickBot="1" x14ac:dyDescent="0.3">
      <c r="A116" s="10" t="s">
        <v>21</v>
      </c>
      <c r="B116" s="63" t="s">
        <v>214</v>
      </c>
      <c r="C116" s="12">
        <v>624898894</v>
      </c>
    </row>
    <row r="117" spans="1:3" ht="12" customHeight="1" x14ac:dyDescent="0.25">
      <c r="A117" s="14" t="s">
        <v>23</v>
      </c>
      <c r="B117" s="52" t="s">
        <v>215</v>
      </c>
      <c r="C117" s="16">
        <v>598607962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24990932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1785669121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5864000</v>
      </c>
    </row>
    <row r="132" spans="1:3" ht="12" customHeight="1" x14ac:dyDescent="0.25">
      <c r="A132" s="14" t="s">
        <v>51</v>
      </c>
      <c r="B132" s="64" t="s">
        <v>236</v>
      </c>
      <c r="C132" s="65">
        <v>5864000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24431347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1810100468</v>
      </c>
    </row>
    <row r="157" spans="1:9" ht="7.5" customHeight="1" x14ac:dyDescent="0.25"/>
    <row r="158" spans="1:9" x14ac:dyDescent="0.25">
      <c r="A158" s="303" t="s">
        <v>266</v>
      </c>
      <c r="B158" s="303"/>
      <c r="C158" s="303"/>
    </row>
    <row r="159" spans="1:9" ht="15" customHeight="1" thickBot="1" x14ac:dyDescent="0.3">
      <c r="A159" s="304" t="s">
        <v>267</v>
      </c>
      <c r="B159" s="304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-894386475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927131072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BreakPreview" zoomScaleNormal="100" zoomScaleSheetLayoutView="100" workbookViewId="0">
      <selection activeCell="F4" sqref="F4"/>
    </sheetView>
  </sheetViews>
  <sheetFormatPr defaultColWidth="8"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8" style="1"/>
  </cols>
  <sheetData>
    <row r="1" spans="1:3" ht="31.5" customHeight="1" x14ac:dyDescent="0.25">
      <c r="A1" s="308" t="s">
        <v>488</v>
      </c>
      <c r="B1" s="308"/>
      <c r="C1" s="308"/>
    </row>
    <row r="2" spans="1:3" ht="15.95" customHeight="1" x14ac:dyDescent="0.25">
      <c r="A2" s="306" t="s">
        <v>0</v>
      </c>
      <c r="B2" s="306"/>
      <c r="C2" s="306"/>
    </row>
    <row r="3" spans="1:3" ht="15.95" customHeight="1" thickBot="1" x14ac:dyDescent="0.3">
      <c r="A3" s="304" t="s">
        <v>1</v>
      </c>
      <c r="B3" s="304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tr">
        <f>+CONCATENATE(LEFT([1]ÖSSZEFÜGGÉSEK!A5,4),". évi előirányzat")</f>
        <v>2019. évi előirányzat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0</v>
      </c>
    </row>
    <row r="7" spans="1:3" s="13" customFormat="1" ht="12" customHeight="1" x14ac:dyDescent="0.2">
      <c r="A7" s="14" t="s">
        <v>9</v>
      </c>
      <c r="B7" s="15" t="s">
        <v>10</v>
      </c>
      <c r="C7" s="16"/>
    </row>
    <row r="8" spans="1:3" s="13" customFormat="1" ht="12" customHeight="1" x14ac:dyDescent="0.2">
      <c r="A8" s="17" t="s">
        <v>11</v>
      </c>
      <c r="B8" s="18" t="s">
        <v>12</v>
      </c>
      <c r="C8" s="53"/>
    </row>
    <row r="9" spans="1:3" s="13" customFormat="1" ht="12" customHeight="1" x14ac:dyDescent="0.2">
      <c r="A9" s="17" t="s">
        <v>13</v>
      </c>
      <c r="B9" s="18" t="s">
        <v>14</v>
      </c>
      <c r="C9" s="53"/>
    </row>
    <row r="10" spans="1:3" s="13" customFormat="1" ht="12" customHeight="1" x14ac:dyDescent="0.2">
      <c r="A10" s="17" t="s">
        <v>15</v>
      </c>
      <c r="B10" s="18" t="s">
        <v>16</v>
      </c>
      <c r="C10" s="53"/>
    </row>
    <row r="11" spans="1:3" s="13" customFormat="1" ht="12" customHeight="1" x14ac:dyDescent="0.2">
      <c r="A11" s="17" t="s">
        <v>17</v>
      </c>
      <c r="B11" s="19" t="s">
        <v>18</v>
      </c>
      <c r="C11" s="53"/>
    </row>
    <row r="12" spans="1:3" s="13" customFormat="1" ht="12" customHeight="1" thickBot="1" x14ac:dyDescent="0.25">
      <c r="A12" s="20" t="s">
        <v>19</v>
      </c>
      <c r="B12" s="21" t="s">
        <v>20</v>
      </c>
      <c r="C12" s="53"/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6245112</v>
      </c>
    </row>
    <row r="14" spans="1:3" s="13" customFormat="1" ht="12" customHeight="1" x14ac:dyDescent="0.2">
      <c r="A14" s="14" t="s">
        <v>23</v>
      </c>
      <c r="B14" s="15" t="s">
        <v>24</v>
      </c>
      <c r="C14" s="16"/>
    </row>
    <row r="15" spans="1:3" s="13" customFormat="1" ht="12" customHeight="1" x14ac:dyDescent="0.2">
      <c r="A15" s="17" t="s">
        <v>25</v>
      </c>
      <c r="B15" s="18" t="s">
        <v>26</v>
      </c>
      <c r="C15" s="53"/>
    </row>
    <row r="16" spans="1:3" s="13" customFormat="1" ht="12" customHeight="1" x14ac:dyDescent="0.2">
      <c r="A16" s="17" t="s">
        <v>27</v>
      </c>
      <c r="B16" s="18" t="s">
        <v>28</v>
      </c>
      <c r="C16" s="53"/>
    </row>
    <row r="17" spans="1:3" s="13" customFormat="1" ht="12" customHeight="1" x14ac:dyDescent="0.2">
      <c r="A17" s="17" t="s">
        <v>29</v>
      </c>
      <c r="B17" s="18" t="s">
        <v>30</v>
      </c>
      <c r="C17" s="53"/>
    </row>
    <row r="18" spans="1:3" s="13" customFormat="1" ht="12" customHeight="1" x14ac:dyDescent="0.2">
      <c r="A18" s="17" t="s">
        <v>31</v>
      </c>
      <c r="B18" s="18" t="s">
        <v>32</v>
      </c>
      <c r="C18" s="53">
        <v>6245112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57"/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0</v>
      </c>
    </row>
    <row r="21" spans="1:3" s="13" customFormat="1" ht="12" customHeight="1" x14ac:dyDescent="0.2">
      <c r="A21" s="14" t="s">
        <v>37</v>
      </c>
      <c r="B21" s="15" t="s">
        <v>38</v>
      </c>
      <c r="C21" s="16"/>
    </row>
    <row r="22" spans="1:3" s="13" customFormat="1" ht="12" customHeight="1" x14ac:dyDescent="0.2">
      <c r="A22" s="17" t="s">
        <v>39</v>
      </c>
      <c r="B22" s="18" t="s">
        <v>40</v>
      </c>
      <c r="C22" s="53"/>
    </row>
    <row r="23" spans="1:3" s="13" customFormat="1" ht="12" customHeight="1" x14ac:dyDescent="0.2">
      <c r="A23" s="17" t="s">
        <v>41</v>
      </c>
      <c r="B23" s="18" t="s">
        <v>42</v>
      </c>
      <c r="C23" s="53"/>
    </row>
    <row r="24" spans="1:3" s="13" customFormat="1" ht="12" customHeight="1" x14ac:dyDescent="0.2">
      <c r="A24" s="17" t="s">
        <v>43</v>
      </c>
      <c r="B24" s="18" t="s">
        <v>44</v>
      </c>
      <c r="C24" s="53"/>
    </row>
    <row r="25" spans="1:3" s="13" customFormat="1" ht="12" customHeight="1" x14ac:dyDescent="0.2">
      <c r="A25" s="17" t="s">
        <v>45</v>
      </c>
      <c r="B25" s="18" t="s">
        <v>46</v>
      </c>
      <c r="C25" s="53"/>
    </row>
    <row r="26" spans="1:3" s="13" customFormat="1" ht="12" customHeight="1" thickBot="1" x14ac:dyDescent="0.25">
      <c r="A26" s="20" t="s">
        <v>47</v>
      </c>
      <c r="B26" s="23" t="s">
        <v>48</v>
      </c>
      <c r="C26" s="57"/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4754290</v>
      </c>
    </row>
    <row r="28" spans="1:3" s="13" customFormat="1" ht="12" customHeight="1" x14ac:dyDescent="0.2">
      <c r="A28" s="14" t="s">
        <v>51</v>
      </c>
      <c r="B28" s="15" t="s">
        <v>52</v>
      </c>
      <c r="C28" s="16"/>
    </row>
    <row r="29" spans="1:3" s="13" customFormat="1" ht="12" customHeight="1" x14ac:dyDescent="0.2">
      <c r="A29" s="17" t="s">
        <v>53</v>
      </c>
      <c r="B29" s="18" t="s">
        <v>54</v>
      </c>
      <c r="C29" s="53"/>
    </row>
    <row r="30" spans="1:3" s="13" customFormat="1" ht="12" customHeight="1" x14ac:dyDescent="0.2">
      <c r="A30" s="17" t="s">
        <v>55</v>
      </c>
      <c r="B30" s="18" t="s">
        <v>56</v>
      </c>
      <c r="C30" s="53"/>
    </row>
    <row r="31" spans="1:3" s="13" customFormat="1" ht="12" customHeight="1" x14ac:dyDescent="0.2">
      <c r="A31" s="17" t="s">
        <v>57</v>
      </c>
      <c r="B31" s="18" t="s">
        <v>58</v>
      </c>
      <c r="C31" s="53">
        <v>4754290</v>
      </c>
    </row>
    <row r="32" spans="1:3" s="13" customFormat="1" ht="12" customHeight="1" x14ac:dyDescent="0.2">
      <c r="A32" s="17" t="s">
        <v>59</v>
      </c>
      <c r="B32" s="18" t="s">
        <v>60</v>
      </c>
      <c r="C32" s="53"/>
    </row>
    <row r="33" spans="1:3" s="13" customFormat="1" ht="12" customHeight="1" x14ac:dyDescent="0.2">
      <c r="A33" s="17" t="s">
        <v>61</v>
      </c>
      <c r="B33" s="18" t="s">
        <v>62</v>
      </c>
      <c r="C33" s="53"/>
    </row>
    <row r="34" spans="1:3" s="13" customFormat="1" ht="12" customHeight="1" x14ac:dyDescent="0.2">
      <c r="A34" s="20" t="s">
        <v>63</v>
      </c>
      <c r="B34" s="18" t="s">
        <v>64</v>
      </c>
      <c r="C34" s="53"/>
    </row>
    <row r="35" spans="1:3" s="13" customFormat="1" ht="12" customHeight="1" thickBot="1" x14ac:dyDescent="0.25">
      <c r="A35" s="20" t="s">
        <v>65</v>
      </c>
      <c r="B35" s="25" t="s">
        <v>66</v>
      </c>
      <c r="C35" s="57"/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32947737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2300000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23643100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0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7004637</v>
      </c>
    </row>
    <row r="43" spans="1:3" s="13" customFormat="1" ht="12" customHeight="1" x14ac:dyDescent="0.2">
      <c r="A43" s="17" t="s">
        <v>81</v>
      </c>
      <c r="B43" s="18" t="s">
        <v>82</v>
      </c>
      <c r="C43" s="53"/>
    </row>
    <row r="44" spans="1:3" s="13" customFormat="1" ht="12" customHeight="1" x14ac:dyDescent="0.2">
      <c r="A44" s="17" t="s">
        <v>83</v>
      </c>
      <c r="B44" s="18" t="s">
        <v>84</v>
      </c>
      <c r="C44" s="53"/>
    </row>
    <row r="45" spans="1:3" s="13" customFormat="1" ht="12" customHeight="1" x14ac:dyDescent="0.2">
      <c r="A45" s="17" t="s">
        <v>85</v>
      </c>
      <c r="B45" s="18" t="s">
        <v>86</v>
      </c>
      <c r="C45" s="27"/>
    </row>
    <row r="46" spans="1:3" s="13" customFormat="1" ht="12" customHeight="1" x14ac:dyDescent="0.2">
      <c r="A46" s="20" t="s">
        <v>87</v>
      </c>
      <c r="B46" s="23" t="s">
        <v>88</v>
      </c>
      <c r="C46" s="81"/>
    </row>
    <row r="47" spans="1:3" s="13" customFormat="1" ht="12" customHeight="1" thickBot="1" x14ac:dyDescent="0.25">
      <c r="A47" s="20" t="s">
        <v>89</v>
      </c>
      <c r="B47" s="21" t="s">
        <v>90</v>
      </c>
      <c r="C47" s="81"/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0</v>
      </c>
    </row>
    <row r="49" spans="1:3" s="13" customFormat="1" ht="12" customHeight="1" x14ac:dyDescent="0.2">
      <c r="A49" s="14" t="s">
        <v>93</v>
      </c>
      <c r="B49" s="15" t="s">
        <v>94</v>
      </c>
      <c r="C49" s="26"/>
    </row>
    <row r="50" spans="1:3" s="13" customFormat="1" ht="12" customHeight="1" x14ac:dyDescent="0.2">
      <c r="A50" s="17" t="s">
        <v>95</v>
      </c>
      <c r="B50" s="18" t="s">
        <v>96</v>
      </c>
      <c r="C50" s="27"/>
    </row>
    <row r="51" spans="1:3" s="13" customFormat="1" ht="12" customHeight="1" x14ac:dyDescent="0.2">
      <c r="A51" s="17" t="s">
        <v>97</v>
      </c>
      <c r="B51" s="18" t="s">
        <v>98</v>
      </c>
      <c r="C51" s="27"/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/>
    </row>
    <row r="56" spans="1:3" s="13" customFormat="1" ht="12" customHeight="1" x14ac:dyDescent="0.2">
      <c r="A56" s="17" t="s">
        <v>107</v>
      </c>
      <c r="B56" s="18" t="s">
        <v>108</v>
      </c>
      <c r="C56" s="53"/>
    </row>
    <row r="57" spans="1:3" s="13" customFormat="1" ht="12" customHeight="1" x14ac:dyDescent="0.2">
      <c r="A57" s="17" t="s">
        <v>109</v>
      </c>
      <c r="B57" s="18" t="s">
        <v>110</v>
      </c>
      <c r="C57" s="53"/>
    </row>
    <row r="58" spans="1:3" s="13" customFormat="1" ht="12" customHeight="1" thickBot="1" x14ac:dyDescent="0.25">
      <c r="A58" s="20" t="s">
        <v>111</v>
      </c>
      <c r="B58" s="21" t="s">
        <v>112</v>
      </c>
      <c r="C58" s="57"/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0</v>
      </c>
    </row>
    <row r="60" spans="1:3" s="13" customFormat="1" ht="12" customHeight="1" x14ac:dyDescent="0.2">
      <c r="A60" s="14" t="s">
        <v>115</v>
      </c>
      <c r="B60" s="15" t="s">
        <v>116</v>
      </c>
      <c r="C60" s="27"/>
    </row>
    <row r="61" spans="1:3" s="13" customFormat="1" ht="12" customHeight="1" x14ac:dyDescent="0.2">
      <c r="A61" s="17" t="s">
        <v>117</v>
      </c>
      <c r="B61" s="18" t="s">
        <v>118</v>
      </c>
      <c r="C61" s="27"/>
    </row>
    <row r="62" spans="1:3" s="13" customFormat="1" ht="12" customHeight="1" x14ac:dyDescent="0.2">
      <c r="A62" s="17" t="s">
        <v>119</v>
      </c>
      <c r="B62" s="18" t="s">
        <v>120</v>
      </c>
      <c r="C62" s="27"/>
    </row>
    <row r="63" spans="1:3" s="13" customFormat="1" ht="12" customHeight="1" thickBot="1" x14ac:dyDescent="0.25">
      <c r="A63" s="20" t="s">
        <v>121</v>
      </c>
      <c r="B63" s="21" t="s">
        <v>122</v>
      </c>
      <c r="C63" s="27"/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43947139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/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0</v>
      </c>
    </row>
    <row r="75" spans="1:3" s="13" customFormat="1" ht="12" customHeight="1" x14ac:dyDescent="0.2">
      <c r="A75" s="14" t="s">
        <v>145</v>
      </c>
      <c r="B75" s="15" t="s">
        <v>146</v>
      </c>
      <c r="C75" s="27"/>
    </row>
    <row r="76" spans="1:3" s="13" customFormat="1" ht="12" customHeight="1" thickBot="1" x14ac:dyDescent="0.25">
      <c r="A76" s="20" t="s">
        <v>147</v>
      </c>
      <c r="B76" s="21" t="s">
        <v>148</v>
      </c>
      <c r="C76" s="27"/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0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43947139</v>
      </c>
    </row>
    <row r="90" spans="1:3" s="13" customFormat="1" ht="34.5" customHeight="1" x14ac:dyDescent="0.2">
      <c r="A90" s="38"/>
      <c r="B90" s="39"/>
      <c r="C90" s="40"/>
    </row>
    <row r="91" spans="1:3" ht="16.5" customHeight="1" x14ac:dyDescent="0.25">
      <c r="A91" s="306" t="s">
        <v>175</v>
      </c>
      <c r="B91" s="306"/>
      <c r="C91" s="306"/>
    </row>
    <row r="92" spans="1:3" s="42" customFormat="1" ht="16.5" customHeight="1" thickBot="1" x14ac:dyDescent="0.3">
      <c r="A92" s="307" t="s">
        <v>176</v>
      </c>
      <c r="B92" s="307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tr">
        <f>+C4</f>
        <v>2019. évi előirányzat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50448700</v>
      </c>
    </row>
    <row r="96" spans="1:3" ht="12" customHeight="1" x14ac:dyDescent="0.25">
      <c r="A96" s="49" t="s">
        <v>9</v>
      </c>
      <c r="B96" s="50" t="s">
        <v>179</v>
      </c>
      <c r="C96" s="82">
        <v>16520117</v>
      </c>
    </row>
    <row r="97" spans="1:3" ht="12" customHeight="1" x14ac:dyDescent="0.25">
      <c r="A97" s="17" t="s">
        <v>11</v>
      </c>
      <c r="B97" s="52" t="s">
        <v>180</v>
      </c>
      <c r="C97" s="53">
        <v>3721423</v>
      </c>
    </row>
    <row r="98" spans="1:3" ht="12" customHeight="1" x14ac:dyDescent="0.25">
      <c r="A98" s="17" t="s">
        <v>13</v>
      </c>
      <c r="B98" s="52" t="s">
        <v>181</v>
      </c>
      <c r="C98" s="53">
        <v>30123411</v>
      </c>
    </row>
    <row r="99" spans="1:3" ht="12" customHeight="1" x14ac:dyDescent="0.25">
      <c r="A99" s="17" t="s">
        <v>15</v>
      </c>
      <c r="B99" s="55" t="s">
        <v>182</v>
      </c>
      <c r="C99" s="53">
        <v>0</v>
      </c>
    </row>
    <row r="100" spans="1:3" ht="12" customHeight="1" x14ac:dyDescent="0.25">
      <c r="A100" s="17" t="s">
        <v>183</v>
      </c>
      <c r="B100" s="56" t="s">
        <v>184</v>
      </c>
      <c r="C100" s="16">
        <v>83749</v>
      </c>
    </row>
    <row r="101" spans="1:3" ht="12" customHeight="1" x14ac:dyDescent="0.25">
      <c r="A101" s="17" t="s">
        <v>19</v>
      </c>
      <c r="B101" s="52" t="s">
        <v>185</v>
      </c>
      <c r="C101" s="57"/>
    </row>
    <row r="102" spans="1:3" ht="12" customHeight="1" x14ac:dyDescent="0.25">
      <c r="A102" s="17" t="s">
        <v>186</v>
      </c>
      <c r="B102" s="58" t="s">
        <v>187</v>
      </c>
      <c r="C102" s="57"/>
    </row>
    <row r="103" spans="1:3" ht="12" customHeight="1" x14ac:dyDescent="0.25">
      <c r="A103" s="17" t="s">
        <v>188</v>
      </c>
      <c r="B103" s="58" t="s">
        <v>189</v>
      </c>
      <c r="C103" s="57"/>
    </row>
    <row r="104" spans="1:3" ht="12" customHeight="1" x14ac:dyDescent="0.25">
      <c r="A104" s="17" t="s">
        <v>190</v>
      </c>
      <c r="B104" s="59" t="s">
        <v>191</v>
      </c>
      <c r="C104" s="57"/>
    </row>
    <row r="105" spans="1:3" ht="12" customHeight="1" x14ac:dyDescent="0.25">
      <c r="A105" s="17" t="s">
        <v>192</v>
      </c>
      <c r="B105" s="60" t="s">
        <v>193</v>
      </c>
      <c r="C105" s="57"/>
    </row>
    <row r="106" spans="1:3" ht="12" customHeight="1" x14ac:dyDescent="0.25">
      <c r="A106" s="17" t="s">
        <v>194</v>
      </c>
      <c r="B106" s="60" t="s">
        <v>195</v>
      </c>
      <c r="C106" s="57"/>
    </row>
    <row r="107" spans="1:3" ht="12" customHeight="1" x14ac:dyDescent="0.25">
      <c r="A107" s="17" t="s">
        <v>196</v>
      </c>
      <c r="B107" s="59" t="s">
        <v>197</v>
      </c>
      <c r="C107" s="57"/>
    </row>
    <row r="108" spans="1:3" ht="12" customHeight="1" x14ac:dyDescent="0.25">
      <c r="A108" s="17" t="s">
        <v>198</v>
      </c>
      <c r="B108" s="59" t="s">
        <v>199</v>
      </c>
      <c r="C108" s="57"/>
    </row>
    <row r="109" spans="1:3" ht="12" customHeight="1" x14ac:dyDescent="0.25">
      <c r="A109" s="17" t="s">
        <v>200</v>
      </c>
      <c r="B109" s="60" t="s">
        <v>201</v>
      </c>
      <c r="C109" s="57"/>
    </row>
    <row r="110" spans="1:3" ht="12" customHeight="1" x14ac:dyDescent="0.25">
      <c r="A110" s="61" t="s">
        <v>202</v>
      </c>
      <c r="B110" s="58" t="s">
        <v>203</v>
      </c>
      <c r="C110" s="57"/>
    </row>
    <row r="111" spans="1:3" ht="12" customHeight="1" x14ac:dyDescent="0.25">
      <c r="A111" s="17" t="s">
        <v>204</v>
      </c>
      <c r="B111" s="58" t="s">
        <v>205</v>
      </c>
      <c r="C111" s="57"/>
    </row>
    <row r="112" spans="1:3" ht="12" customHeight="1" x14ac:dyDescent="0.25">
      <c r="A112" s="20" t="s">
        <v>206</v>
      </c>
      <c r="B112" s="58" t="s">
        <v>207</v>
      </c>
      <c r="C112" s="57">
        <v>0</v>
      </c>
    </row>
    <row r="113" spans="1:3" ht="12" customHeight="1" x14ac:dyDescent="0.25">
      <c r="A113" s="17" t="s">
        <v>208</v>
      </c>
      <c r="B113" s="55" t="s">
        <v>209</v>
      </c>
      <c r="C113" s="53"/>
    </row>
    <row r="114" spans="1:3" ht="12" customHeight="1" x14ac:dyDescent="0.25">
      <c r="A114" s="17" t="s">
        <v>210</v>
      </c>
      <c r="B114" s="52" t="s">
        <v>211</v>
      </c>
      <c r="C114" s="53"/>
    </row>
    <row r="115" spans="1:3" ht="12" customHeight="1" thickBot="1" x14ac:dyDescent="0.3">
      <c r="A115" s="208" t="s">
        <v>212</v>
      </c>
      <c r="B115" s="209" t="s">
        <v>213</v>
      </c>
      <c r="C115" s="210"/>
    </row>
    <row r="116" spans="1:3" ht="12" customHeight="1" thickBot="1" x14ac:dyDescent="0.3">
      <c r="A116" s="211" t="s">
        <v>21</v>
      </c>
      <c r="B116" s="212" t="s">
        <v>214</v>
      </c>
      <c r="C116" s="213">
        <v>0</v>
      </c>
    </row>
    <row r="117" spans="1:3" ht="12" customHeight="1" x14ac:dyDescent="0.25">
      <c r="A117" s="14" t="s">
        <v>23</v>
      </c>
      <c r="B117" s="52" t="s">
        <v>215</v>
      </c>
      <c r="C117" s="16"/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/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/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50448700</v>
      </c>
    </row>
    <row r="131" spans="1:3" ht="12" customHeight="1" thickBot="1" x14ac:dyDescent="0.3">
      <c r="A131" s="10" t="s">
        <v>234</v>
      </c>
      <c r="B131" s="68" t="s">
        <v>235</v>
      </c>
      <c r="C131" s="12">
        <v>0</v>
      </c>
    </row>
    <row r="132" spans="1:3" ht="12" customHeight="1" x14ac:dyDescent="0.25">
      <c r="A132" s="14" t="s">
        <v>51</v>
      </c>
      <c r="B132" s="64" t="s">
        <v>236</v>
      </c>
      <c r="C132" s="65"/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0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/>
    </row>
    <row r="145" spans="1:9" ht="12" customHeight="1" x14ac:dyDescent="0.25">
      <c r="A145" s="14" t="s">
        <v>97</v>
      </c>
      <c r="B145" s="69" t="s">
        <v>249</v>
      </c>
      <c r="C145" s="65"/>
    </row>
    <row r="146" spans="1:9" ht="12" customHeight="1" thickBot="1" x14ac:dyDescent="0.3">
      <c r="A146" s="61" t="s">
        <v>99</v>
      </c>
      <c r="B146" s="70" t="s">
        <v>250</v>
      </c>
      <c r="C146" s="65"/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0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50448700</v>
      </c>
    </row>
    <row r="157" spans="1:9" ht="7.5" customHeight="1" x14ac:dyDescent="0.25"/>
    <row r="158" spans="1:9" x14ac:dyDescent="0.25">
      <c r="A158" s="303" t="s">
        <v>266</v>
      </c>
      <c r="B158" s="303"/>
      <c r="C158" s="303"/>
    </row>
    <row r="159" spans="1:9" ht="15" customHeight="1" thickBot="1" x14ac:dyDescent="0.3">
      <c r="A159" s="304" t="s">
        <v>267</v>
      </c>
      <c r="B159" s="304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f>+C64-C130</f>
        <v>-6501561</v>
      </c>
      <c r="D160" s="80"/>
    </row>
    <row r="161" spans="1:3" ht="27.75" customHeight="1" thickBot="1" x14ac:dyDescent="0.3">
      <c r="A161" s="10" t="s">
        <v>21</v>
      </c>
      <c r="B161" s="63" t="s">
        <v>457</v>
      </c>
      <c r="C161" s="12">
        <f>+C88-C155</f>
        <v>0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
ÖNKÉNT VÁLLALT FELADATAINAK MÉRLEGE
&amp;R&amp;"Times New Roman CE,Félkövér dőlt" 3. melléklet</oddHeader>
  </headerFooter>
  <rowBreaks count="1" manualBreakCount="1">
    <brk id="89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topLeftCell="A4" zoomScaleNormal="115" zoomScaleSheetLayoutView="100" workbookViewId="0">
      <selection activeCell="C7" sqref="C7:E33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313" t="s">
        <v>398</v>
      </c>
      <c r="B1" s="313"/>
      <c r="C1" s="313"/>
      <c r="D1" s="313"/>
      <c r="E1" s="313"/>
    </row>
    <row r="2" spans="1:8" ht="39.75" customHeight="1" x14ac:dyDescent="0.25">
      <c r="B2" s="84" t="s">
        <v>272</v>
      </c>
      <c r="C2" s="85"/>
      <c r="D2" s="85"/>
      <c r="E2" s="85"/>
      <c r="F2" s="309"/>
    </row>
    <row r="3" spans="1:8" ht="14.25" thickBot="1" x14ac:dyDescent="0.3">
      <c r="B3" s="86" t="s">
        <v>394</v>
      </c>
      <c r="E3" s="87" t="s">
        <v>273</v>
      </c>
      <c r="F3" s="309"/>
    </row>
    <row r="4" spans="1:8" ht="18" customHeight="1" thickBot="1" x14ac:dyDescent="0.3">
      <c r="A4" s="310" t="s">
        <v>3</v>
      </c>
      <c r="B4" s="88" t="s">
        <v>274</v>
      </c>
      <c r="C4" s="89"/>
      <c r="D4" s="88" t="s">
        <v>275</v>
      </c>
      <c r="E4" s="90"/>
      <c r="F4" s="309"/>
    </row>
    <row r="5" spans="1:8" s="93" customFormat="1" ht="35.25" customHeight="1" thickBot="1" x14ac:dyDescent="0.3">
      <c r="A5" s="311"/>
      <c r="B5" s="91" t="s">
        <v>276</v>
      </c>
      <c r="C5" s="92" t="s">
        <v>395</v>
      </c>
      <c r="D5" s="91" t="s">
        <v>276</v>
      </c>
      <c r="E5" s="92" t="s">
        <v>395</v>
      </c>
      <c r="F5" s="309"/>
    </row>
    <row r="6" spans="1:8" s="98" customFormat="1" ht="12" customHeight="1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09"/>
    </row>
    <row r="7" spans="1:8" ht="12.95" customHeight="1" x14ac:dyDescent="0.25">
      <c r="A7" s="99" t="s">
        <v>7</v>
      </c>
      <c r="B7" s="100" t="s">
        <v>279</v>
      </c>
      <c r="C7" s="101">
        <v>494605474</v>
      </c>
      <c r="D7" s="100" t="s">
        <v>280</v>
      </c>
      <c r="E7" s="102">
        <v>481794856</v>
      </c>
      <c r="F7" s="309"/>
    </row>
    <row r="8" spans="1:8" ht="12.95" customHeight="1" x14ac:dyDescent="0.25">
      <c r="A8" s="103" t="s">
        <v>21</v>
      </c>
      <c r="B8" s="104" t="s">
        <v>281</v>
      </c>
      <c r="C8" s="101">
        <v>162530502</v>
      </c>
      <c r="D8" s="104" t="s">
        <v>180</v>
      </c>
      <c r="E8" s="102">
        <v>85692446</v>
      </c>
      <c r="F8" s="309"/>
    </row>
    <row r="9" spans="1:8" ht="12.95" customHeight="1" x14ac:dyDescent="0.25">
      <c r="A9" s="103" t="s">
        <v>35</v>
      </c>
      <c r="B9" s="104" t="s">
        <v>282</v>
      </c>
      <c r="C9" s="105"/>
      <c r="D9" s="104" t="s">
        <v>283</v>
      </c>
      <c r="E9" s="102">
        <v>325017026</v>
      </c>
      <c r="F9" s="309"/>
      <c r="H9" s="83">
        <v>67800000</v>
      </c>
    </row>
    <row r="10" spans="1:8" ht="12.95" customHeight="1" x14ac:dyDescent="0.25">
      <c r="A10" s="103" t="s">
        <v>234</v>
      </c>
      <c r="B10" s="104" t="s">
        <v>284</v>
      </c>
      <c r="C10" s="105">
        <v>123575000</v>
      </c>
      <c r="D10" s="104" t="s">
        <v>182</v>
      </c>
      <c r="E10" s="102">
        <v>25982000</v>
      </c>
      <c r="F10" s="309"/>
      <c r="H10" s="83">
        <v>40000</v>
      </c>
    </row>
    <row r="11" spans="1:8" ht="12.95" customHeight="1" x14ac:dyDescent="0.25">
      <c r="A11" s="103" t="s">
        <v>67</v>
      </c>
      <c r="B11" s="106" t="s">
        <v>285</v>
      </c>
      <c r="C11" s="105">
        <v>78737303</v>
      </c>
      <c r="D11" s="104" t="s">
        <v>184</v>
      </c>
      <c r="E11" s="102">
        <v>25683749</v>
      </c>
      <c r="F11" s="309"/>
      <c r="H11" s="83">
        <v>13500000</v>
      </c>
    </row>
    <row r="12" spans="1:8" ht="12.95" customHeight="1" x14ac:dyDescent="0.25">
      <c r="A12" s="103" t="s">
        <v>91</v>
      </c>
      <c r="B12" s="104" t="s">
        <v>286</v>
      </c>
      <c r="C12" s="107">
        <v>0</v>
      </c>
      <c r="D12" s="104" t="s">
        <v>209</v>
      </c>
      <c r="E12" s="102">
        <v>294222432</v>
      </c>
      <c r="F12" s="309"/>
      <c r="H12" s="83">
        <v>15200000</v>
      </c>
    </row>
    <row r="13" spans="1:8" ht="12.95" customHeight="1" x14ac:dyDescent="0.25">
      <c r="A13" s="103" t="s">
        <v>251</v>
      </c>
      <c r="B13" s="104" t="s">
        <v>287</v>
      </c>
      <c r="C13" s="105"/>
      <c r="D13" s="108"/>
      <c r="E13" s="109"/>
      <c r="F13" s="309"/>
      <c r="H13" s="83">
        <f>SUM(H9:H12)</f>
        <v>96540000</v>
      </c>
    </row>
    <row r="14" spans="1:8" ht="12.95" customHeight="1" x14ac:dyDescent="0.25">
      <c r="A14" s="103" t="s">
        <v>113</v>
      </c>
      <c r="B14" s="108"/>
      <c r="C14" s="105"/>
      <c r="D14" s="108"/>
      <c r="E14" s="109"/>
      <c r="F14" s="309"/>
    </row>
    <row r="15" spans="1:8" ht="12.95" customHeight="1" x14ac:dyDescent="0.25">
      <c r="A15" s="103" t="s">
        <v>260</v>
      </c>
      <c r="B15" s="110"/>
      <c r="C15" s="107"/>
      <c r="D15" s="108"/>
      <c r="E15" s="109"/>
      <c r="F15" s="309"/>
    </row>
    <row r="16" spans="1:8" ht="12.95" customHeight="1" x14ac:dyDescent="0.25">
      <c r="A16" s="103" t="s">
        <v>262</v>
      </c>
      <c r="B16" s="108"/>
      <c r="C16" s="105"/>
      <c r="D16" s="108"/>
      <c r="E16" s="109"/>
      <c r="F16" s="309"/>
    </row>
    <row r="17" spans="1:6" ht="12.95" customHeight="1" x14ac:dyDescent="0.25">
      <c r="A17" s="103" t="s">
        <v>264</v>
      </c>
      <c r="B17" s="108"/>
      <c r="C17" s="105"/>
      <c r="D17" s="108"/>
      <c r="E17" s="109"/>
      <c r="F17" s="309"/>
    </row>
    <row r="18" spans="1:6" ht="12.95" customHeight="1" thickBot="1" x14ac:dyDescent="0.3">
      <c r="A18" s="103" t="s">
        <v>288</v>
      </c>
      <c r="B18" s="111"/>
      <c r="C18" s="112"/>
      <c r="D18" s="108"/>
      <c r="E18" s="113"/>
      <c r="F18" s="309"/>
    </row>
    <row r="19" spans="1:6" ht="15.95" customHeight="1" thickBot="1" x14ac:dyDescent="0.3">
      <c r="A19" s="114" t="s">
        <v>289</v>
      </c>
      <c r="B19" s="115" t="s">
        <v>290</v>
      </c>
      <c r="C19" s="116">
        <v>859448279</v>
      </c>
      <c r="D19" s="115" t="s">
        <v>291</v>
      </c>
      <c r="E19" s="117">
        <v>1238392509</v>
      </c>
      <c r="F19" s="309"/>
    </row>
    <row r="20" spans="1:6" ht="12.95" customHeight="1" x14ac:dyDescent="0.25">
      <c r="A20" s="118" t="s">
        <v>292</v>
      </c>
      <c r="B20" s="119" t="s">
        <v>293</v>
      </c>
      <c r="C20" s="120">
        <v>396392567</v>
      </c>
      <c r="D20" s="121" t="s">
        <v>294</v>
      </c>
      <c r="E20" s="122"/>
      <c r="F20" s="309"/>
    </row>
    <row r="21" spans="1:6" ht="12.95" customHeight="1" x14ac:dyDescent="0.25">
      <c r="A21" s="123" t="s">
        <v>295</v>
      </c>
      <c r="B21" s="121" t="s">
        <v>296</v>
      </c>
      <c r="C21" s="124">
        <v>395462021</v>
      </c>
      <c r="D21" s="121" t="s">
        <v>297</v>
      </c>
      <c r="E21" s="125"/>
      <c r="F21" s="309"/>
    </row>
    <row r="22" spans="1:6" ht="12.95" customHeight="1" x14ac:dyDescent="0.25">
      <c r="A22" s="123" t="s">
        <v>298</v>
      </c>
      <c r="B22" s="121" t="s">
        <v>299</v>
      </c>
      <c r="C22" s="124">
        <v>930546</v>
      </c>
      <c r="D22" s="121" t="s">
        <v>300</v>
      </c>
      <c r="E22" s="125"/>
      <c r="F22" s="309"/>
    </row>
    <row r="23" spans="1:6" ht="12.95" customHeight="1" x14ac:dyDescent="0.25">
      <c r="A23" s="123" t="s">
        <v>301</v>
      </c>
      <c r="B23" s="121" t="s">
        <v>302</v>
      </c>
      <c r="C23" s="124"/>
      <c r="D23" s="121" t="s">
        <v>303</v>
      </c>
      <c r="E23" s="125"/>
      <c r="F23" s="309"/>
    </row>
    <row r="24" spans="1:6" ht="12.95" customHeight="1" x14ac:dyDescent="0.25">
      <c r="A24" s="123" t="s">
        <v>304</v>
      </c>
      <c r="B24" s="121" t="s">
        <v>305</v>
      </c>
      <c r="C24" s="124"/>
      <c r="D24" s="119" t="s">
        <v>306</v>
      </c>
      <c r="E24" s="125"/>
      <c r="F24" s="309"/>
    </row>
    <row r="25" spans="1:6" ht="12.95" customHeight="1" x14ac:dyDescent="0.25">
      <c r="A25" s="123" t="s">
        <v>307</v>
      </c>
      <c r="B25" s="121" t="s">
        <v>308</v>
      </c>
      <c r="C25" s="126">
        <v>0</v>
      </c>
      <c r="D25" s="121" t="s">
        <v>309</v>
      </c>
      <c r="E25" s="125"/>
      <c r="F25" s="309"/>
    </row>
    <row r="26" spans="1:6" ht="12.95" customHeight="1" x14ac:dyDescent="0.25">
      <c r="A26" s="118" t="s">
        <v>310</v>
      </c>
      <c r="B26" s="119" t="s">
        <v>311</v>
      </c>
      <c r="C26" s="127"/>
      <c r="D26" s="100" t="s">
        <v>249</v>
      </c>
      <c r="E26" s="122"/>
      <c r="F26" s="309"/>
    </row>
    <row r="27" spans="1:6" ht="12.95" customHeight="1" x14ac:dyDescent="0.25">
      <c r="A27" s="123" t="s">
        <v>312</v>
      </c>
      <c r="B27" s="121" t="s">
        <v>313</v>
      </c>
      <c r="C27" s="124"/>
      <c r="D27" s="104" t="s">
        <v>259</v>
      </c>
      <c r="E27" s="125"/>
      <c r="F27" s="309"/>
    </row>
    <row r="28" spans="1:6" ht="12.95" customHeight="1" x14ac:dyDescent="0.25">
      <c r="A28" s="103" t="s">
        <v>314</v>
      </c>
      <c r="B28" s="121" t="s">
        <v>168</v>
      </c>
      <c r="C28" s="124"/>
      <c r="D28" s="104" t="s">
        <v>261</v>
      </c>
      <c r="E28" s="125"/>
      <c r="F28" s="309"/>
    </row>
    <row r="29" spans="1:6" ht="12.95" customHeight="1" thickBot="1" x14ac:dyDescent="0.3">
      <c r="A29" s="128" t="s">
        <v>315</v>
      </c>
      <c r="B29" s="119" t="s">
        <v>170</v>
      </c>
      <c r="C29" s="127"/>
      <c r="D29" s="129" t="s">
        <v>248</v>
      </c>
      <c r="E29" s="122">
        <v>17448337</v>
      </c>
      <c r="F29" s="309"/>
    </row>
    <row r="30" spans="1:6" ht="15.95" customHeight="1" thickBot="1" x14ac:dyDescent="0.3">
      <c r="A30" s="114" t="s">
        <v>316</v>
      </c>
      <c r="B30" s="115" t="s">
        <v>317</v>
      </c>
      <c r="C30" s="116">
        <v>396392567</v>
      </c>
      <c r="D30" s="115" t="s">
        <v>318</v>
      </c>
      <c r="E30" s="117">
        <v>17448337</v>
      </c>
      <c r="F30" s="309"/>
    </row>
    <row r="31" spans="1:6" ht="13.5" thickBot="1" x14ac:dyDescent="0.3">
      <c r="A31" s="114" t="s">
        <v>319</v>
      </c>
      <c r="B31" s="130" t="s">
        <v>320</v>
      </c>
      <c r="C31" s="131">
        <v>1255840846</v>
      </c>
      <c r="D31" s="130" t="s">
        <v>321</v>
      </c>
      <c r="E31" s="131">
        <v>1255840846</v>
      </c>
      <c r="F31" s="309"/>
    </row>
    <row r="32" spans="1:6" ht="13.5" thickBot="1" x14ac:dyDescent="0.3">
      <c r="A32" s="114" t="s">
        <v>322</v>
      </c>
      <c r="B32" s="130" t="s">
        <v>323</v>
      </c>
      <c r="C32" s="131">
        <v>378944230</v>
      </c>
      <c r="D32" s="130" t="s">
        <v>324</v>
      </c>
      <c r="E32" s="131" t="s">
        <v>393</v>
      </c>
      <c r="F32" s="309"/>
    </row>
    <row r="33" spans="1:6" ht="13.5" thickBot="1" x14ac:dyDescent="0.3">
      <c r="A33" s="114" t="s">
        <v>325</v>
      </c>
      <c r="B33" s="130" t="s">
        <v>326</v>
      </c>
      <c r="C33" s="131" t="s">
        <v>393</v>
      </c>
      <c r="D33" s="130" t="s">
        <v>327</v>
      </c>
      <c r="E33" s="131" t="s">
        <v>393</v>
      </c>
      <c r="F33" s="309"/>
    </row>
    <row r="34" spans="1:6" ht="18.75" x14ac:dyDescent="0.25">
      <c r="B34" s="312"/>
      <c r="C34" s="312"/>
      <c r="D34" s="312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zoomScale="115" zoomScaleNormal="100" zoomScaleSheetLayoutView="115" workbookViewId="0">
      <selection sqref="A1:E1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313" t="s">
        <v>399</v>
      </c>
      <c r="B1" s="313"/>
      <c r="C1" s="313"/>
      <c r="D1" s="313"/>
      <c r="E1" s="313"/>
    </row>
    <row r="2" spans="1:6" ht="31.5" x14ac:dyDescent="0.25">
      <c r="B2" s="84" t="s">
        <v>328</v>
      </c>
      <c r="C2" s="85"/>
      <c r="D2" s="85"/>
      <c r="E2" s="85"/>
      <c r="F2" s="309"/>
    </row>
    <row r="3" spans="1:6" ht="14.25" thickBot="1" x14ac:dyDescent="0.3">
      <c r="B3" s="86" t="s">
        <v>401</v>
      </c>
      <c r="E3" s="87" t="s">
        <v>329</v>
      </c>
      <c r="F3" s="309"/>
    </row>
    <row r="4" spans="1:6" ht="13.5" thickBot="1" x14ac:dyDescent="0.3">
      <c r="A4" s="314" t="s">
        <v>3</v>
      </c>
      <c r="B4" s="88" t="s">
        <v>274</v>
      </c>
      <c r="C4" s="89"/>
      <c r="D4" s="88" t="s">
        <v>275</v>
      </c>
      <c r="E4" s="90"/>
      <c r="F4" s="309"/>
    </row>
    <row r="5" spans="1:6" s="93" customFormat="1" ht="24.75" thickBot="1" x14ac:dyDescent="0.3">
      <c r="A5" s="315"/>
      <c r="B5" s="91" t="s">
        <v>276</v>
      </c>
      <c r="C5" s="92" t="s">
        <v>395</v>
      </c>
      <c r="D5" s="91" t="s">
        <v>276</v>
      </c>
      <c r="E5" s="92" t="s">
        <v>395</v>
      </c>
      <c r="F5" s="309"/>
    </row>
    <row r="6" spans="1:6" s="93" customFormat="1" ht="13.5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09"/>
    </row>
    <row r="7" spans="1:6" ht="12.95" customHeight="1" x14ac:dyDescent="0.25">
      <c r="A7" s="99" t="s">
        <v>7</v>
      </c>
      <c r="B7" s="100" t="s">
        <v>330</v>
      </c>
      <c r="C7" s="101">
        <v>17831266</v>
      </c>
      <c r="D7" s="100" t="s">
        <v>215</v>
      </c>
      <c r="E7" s="102">
        <v>598607962</v>
      </c>
      <c r="F7" s="309"/>
    </row>
    <row r="8" spans="1:6" x14ac:dyDescent="0.25">
      <c r="A8" s="103" t="s">
        <v>21</v>
      </c>
      <c r="B8" s="104" t="s">
        <v>331</v>
      </c>
      <c r="C8" s="105"/>
      <c r="D8" s="104" t="s">
        <v>332</v>
      </c>
      <c r="E8" s="109"/>
      <c r="F8" s="309"/>
    </row>
    <row r="9" spans="1:6" ht="12.95" customHeight="1" x14ac:dyDescent="0.25">
      <c r="A9" s="103" t="s">
        <v>35</v>
      </c>
      <c r="B9" s="104" t="s">
        <v>333</v>
      </c>
      <c r="C9" s="105">
        <v>57540240</v>
      </c>
      <c r="D9" s="104" t="s">
        <v>217</v>
      </c>
      <c r="E9" s="109">
        <v>24990932</v>
      </c>
      <c r="F9" s="309"/>
    </row>
    <row r="10" spans="1:6" ht="12.95" customHeight="1" x14ac:dyDescent="0.25">
      <c r="A10" s="103" t="s">
        <v>234</v>
      </c>
      <c r="B10" s="104" t="s">
        <v>334</v>
      </c>
      <c r="C10" s="105">
        <v>410000</v>
      </c>
      <c r="D10" s="104" t="s">
        <v>335</v>
      </c>
      <c r="E10" s="109"/>
      <c r="F10" s="309"/>
    </row>
    <row r="11" spans="1:6" ht="12.75" customHeight="1" x14ac:dyDescent="0.25">
      <c r="A11" s="103" t="s">
        <v>67</v>
      </c>
      <c r="B11" s="104" t="s">
        <v>336</v>
      </c>
      <c r="C11" s="105"/>
      <c r="D11" s="104" t="s">
        <v>219</v>
      </c>
      <c r="E11" s="109">
        <v>1300000</v>
      </c>
      <c r="F11" s="309"/>
    </row>
    <row r="12" spans="1:6" ht="12.95" customHeight="1" x14ac:dyDescent="0.25">
      <c r="A12" s="103" t="s">
        <v>91</v>
      </c>
      <c r="B12" s="104" t="s">
        <v>337</v>
      </c>
      <c r="C12" s="107"/>
      <c r="D12" s="132"/>
      <c r="E12" s="109"/>
      <c r="F12" s="309"/>
    </row>
    <row r="13" spans="1:6" ht="12.95" customHeight="1" x14ac:dyDescent="0.25">
      <c r="A13" s="103" t="s">
        <v>251</v>
      </c>
      <c r="B13" s="108"/>
      <c r="C13" s="105"/>
      <c r="D13" s="132"/>
      <c r="E13" s="109"/>
      <c r="F13" s="309"/>
    </row>
    <row r="14" spans="1:6" ht="12.95" customHeight="1" x14ac:dyDescent="0.25">
      <c r="A14" s="103" t="s">
        <v>113</v>
      </c>
      <c r="B14" s="108"/>
      <c r="C14" s="105"/>
      <c r="D14" s="133"/>
      <c r="E14" s="109"/>
      <c r="F14" s="309"/>
    </row>
    <row r="15" spans="1:6" ht="12.95" customHeight="1" x14ac:dyDescent="0.25">
      <c r="A15" s="103" t="s">
        <v>260</v>
      </c>
      <c r="B15" s="134"/>
      <c r="C15" s="107"/>
      <c r="D15" s="132"/>
      <c r="E15" s="109"/>
      <c r="F15" s="309"/>
    </row>
    <row r="16" spans="1:6" x14ac:dyDescent="0.25">
      <c r="A16" s="103" t="s">
        <v>262</v>
      </c>
      <c r="B16" s="108"/>
      <c r="C16" s="107"/>
      <c r="D16" s="132"/>
      <c r="E16" s="109"/>
      <c r="F16" s="309"/>
    </row>
    <row r="17" spans="1:6" ht="12.95" customHeight="1" thickBot="1" x14ac:dyDescent="0.3">
      <c r="A17" s="128" t="s">
        <v>264</v>
      </c>
      <c r="B17" s="129"/>
      <c r="C17" s="135"/>
      <c r="D17" s="136" t="s">
        <v>209</v>
      </c>
      <c r="E17" s="137"/>
      <c r="F17" s="309"/>
    </row>
    <row r="18" spans="1:6" ht="15.95" customHeight="1" thickBot="1" x14ac:dyDescent="0.3">
      <c r="A18" s="114" t="s">
        <v>288</v>
      </c>
      <c r="B18" s="115" t="s">
        <v>338</v>
      </c>
      <c r="C18" s="116">
        <v>75781506</v>
      </c>
      <c r="D18" s="115" t="s">
        <v>339</v>
      </c>
      <c r="E18" s="117">
        <v>624898894</v>
      </c>
      <c r="F18" s="309"/>
    </row>
    <row r="19" spans="1:6" ht="12.95" customHeight="1" x14ac:dyDescent="0.25">
      <c r="A19" s="99" t="s">
        <v>289</v>
      </c>
      <c r="B19" s="138" t="s">
        <v>340</v>
      </c>
      <c r="C19" s="139">
        <v>556100398</v>
      </c>
      <c r="D19" s="121" t="s">
        <v>294</v>
      </c>
      <c r="E19" s="140"/>
      <c r="F19" s="309"/>
    </row>
    <row r="20" spans="1:6" ht="12.95" customHeight="1" x14ac:dyDescent="0.25">
      <c r="A20" s="103" t="s">
        <v>292</v>
      </c>
      <c r="B20" s="141" t="s">
        <v>341</v>
      </c>
      <c r="C20" s="124">
        <v>556100398</v>
      </c>
      <c r="D20" s="121" t="s">
        <v>342</v>
      </c>
      <c r="E20" s="125"/>
      <c r="F20" s="309"/>
    </row>
    <row r="21" spans="1:6" ht="12.95" customHeight="1" x14ac:dyDescent="0.25">
      <c r="A21" s="99" t="s">
        <v>295</v>
      </c>
      <c r="B21" s="141" t="s">
        <v>343</v>
      </c>
      <c r="C21" s="124"/>
      <c r="D21" s="121" t="s">
        <v>300</v>
      </c>
      <c r="E21" s="125"/>
      <c r="F21" s="309"/>
    </row>
    <row r="22" spans="1:6" ht="12.95" customHeight="1" x14ac:dyDescent="0.25">
      <c r="A22" s="103" t="s">
        <v>298</v>
      </c>
      <c r="B22" s="141" t="s">
        <v>344</v>
      </c>
      <c r="C22" s="124"/>
      <c r="D22" s="121" t="s">
        <v>303</v>
      </c>
      <c r="E22" s="125">
        <v>5864000</v>
      </c>
      <c r="F22" s="309"/>
    </row>
    <row r="23" spans="1:6" ht="12.95" customHeight="1" x14ac:dyDescent="0.25">
      <c r="A23" s="99" t="s">
        <v>301</v>
      </c>
      <c r="B23" s="141" t="s">
        <v>345</v>
      </c>
      <c r="C23" s="124"/>
      <c r="D23" s="119" t="s">
        <v>306</v>
      </c>
      <c r="E23" s="125"/>
      <c r="F23" s="309"/>
    </row>
    <row r="24" spans="1:6" ht="12.95" customHeight="1" x14ac:dyDescent="0.25">
      <c r="A24" s="103" t="s">
        <v>304</v>
      </c>
      <c r="B24" s="142" t="s">
        <v>346</v>
      </c>
      <c r="C24" s="124"/>
      <c r="D24" s="121" t="s">
        <v>347</v>
      </c>
      <c r="E24" s="125"/>
      <c r="F24" s="309"/>
    </row>
    <row r="25" spans="1:6" ht="12.95" customHeight="1" x14ac:dyDescent="0.25">
      <c r="A25" s="99" t="s">
        <v>307</v>
      </c>
      <c r="B25" s="143" t="s">
        <v>348</v>
      </c>
      <c r="C25" s="126">
        <v>0</v>
      </c>
      <c r="D25" s="144" t="s">
        <v>349</v>
      </c>
      <c r="E25" s="125"/>
      <c r="F25" s="309"/>
    </row>
    <row r="26" spans="1:6" ht="12.95" customHeight="1" x14ac:dyDescent="0.25">
      <c r="A26" s="103" t="s">
        <v>310</v>
      </c>
      <c r="B26" s="142" t="s">
        <v>350</v>
      </c>
      <c r="C26" s="124">
        <v>0</v>
      </c>
      <c r="D26" s="144" t="s">
        <v>250</v>
      </c>
      <c r="E26" s="125">
        <v>1119010</v>
      </c>
      <c r="F26" s="309"/>
    </row>
    <row r="27" spans="1:6" ht="12.95" customHeight="1" x14ac:dyDescent="0.25">
      <c r="A27" s="99" t="s">
        <v>312</v>
      </c>
      <c r="B27" s="142" t="s">
        <v>351</v>
      </c>
      <c r="C27" s="124"/>
      <c r="D27" s="145"/>
      <c r="E27" s="125"/>
      <c r="F27" s="309"/>
    </row>
    <row r="28" spans="1:6" ht="12.95" customHeight="1" x14ac:dyDescent="0.25">
      <c r="A28" s="103" t="s">
        <v>314</v>
      </c>
      <c r="B28" s="141" t="s">
        <v>352</v>
      </c>
      <c r="C28" s="124"/>
      <c r="D28" s="146"/>
      <c r="E28" s="125"/>
      <c r="F28" s="309"/>
    </row>
    <row r="29" spans="1:6" ht="12.95" customHeight="1" x14ac:dyDescent="0.25">
      <c r="A29" s="99" t="s">
        <v>315</v>
      </c>
      <c r="B29" s="147" t="s">
        <v>353</v>
      </c>
      <c r="C29" s="124"/>
      <c r="D29" s="108"/>
      <c r="E29" s="125"/>
      <c r="F29" s="309"/>
    </row>
    <row r="30" spans="1:6" ht="12.95" customHeight="1" thickBot="1" x14ac:dyDescent="0.3">
      <c r="A30" s="103" t="s">
        <v>316</v>
      </c>
      <c r="B30" s="148" t="s">
        <v>354</v>
      </c>
      <c r="C30" s="124"/>
      <c r="D30" s="146"/>
      <c r="E30" s="125"/>
      <c r="F30" s="309"/>
    </row>
    <row r="31" spans="1:6" ht="21.75" customHeight="1" thickBot="1" x14ac:dyDescent="0.3">
      <c r="A31" s="114" t="s">
        <v>319</v>
      </c>
      <c r="B31" s="115" t="s">
        <v>355</v>
      </c>
      <c r="C31" s="116">
        <v>556100398</v>
      </c>
      <c r="D31" s="115" t="s">
        <v>356</v>
      </c>
      <c r="E31" s="117">
        <v>6983010</v>
      </c>
      <c r="F31" s="309"/>
    </row>
    <row r="32" spans="1:6" ht="13.5" thickBot="1" x14ac:dyDescent="0.3">
      <c r="A32" s="114" t="s">
        <v>322</v>
      </c>
      <c r="B32" s="130" t="s">
        <v>357</v>
      </c>
      <c r="C32" s="131">
        <v>631881904</v>
      </c>
      <c r="D32" s="130" t="s">
        <v>358</v>
      </c>
      <c r="E32" s="131">
        <v>631881904</v>
      </c>
      <c r="F32" s="309"/>
    </row>
    <row r="33" spans="1:6" ht="13.5" thickBot="1" x14ac:dyDescent="0.3">
      <c r="A33" s="114" t="s">
        <v>325</v>
      </c>
      <c r="B33" s="130" t="s">
        <v>323</v>
      </c>
      <c r="C33" s="131">
        <v>549117388</v>
      </c>
      <c r="D33" s="130" t="s">
        <v>324</v>
      </c>
      <c r="E33" s="131" t="s">
        <v>393</v>
      </c>
      <c r="F33" s="309"/>
    </row>
    <row r="34" spans="1:6" ht="13.5" thickBot="1" x14ac:dyDescent="0.3">
      <c r="A34" s="114" t="s">
        <v>359</v>
      </c>
      <c r="B34" s="130" t="s">
        <v>326</v>
      </c>
      <c r="C34" s="131" t="s">
        <v>393</v>
      </c>
      <c r="D34" s="130" t="s">
        <v>327</v>
      </c>
      <c r="E34" s="131">
        <v>631881904</v>
      </c>
      <c r="F34" s="309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"/>
  <sheetViews>
    <sheetView tabSelected="1" view="pageLayout" zoomScaleNormal="100" workbookViewId="0">
      <selection activeCell="C17" sqref="C17"/>
    </sheetView>
  </sheetViews>
  <sheetFormatPr defaultColWidth="8" defaultRowHeight="12.75" x14ac:dyDescent="0.25"/>
  <cols>
    <col min="1" max="1" width="52" style="297" customWidth="1"/>
    <col min="2" max="2" width="13.42578125" style="214" customWidth="1"/>
    <col min="3" max="3" width="14" style="214" customWidth="1"/>
    <col min="4" max="4" width="15.42578125" style="214" customWidth="1"/>
    <col min="5" max="5" width="14.28515625" style="214" customWidth="1"/>
    <col min="6" max="6" width="16.140625" style="214" customWidth="1"/>
    <col min="7" max="8" width="11" style="214" customWidth="1"/>
    <col min="9" max="9" width="11.85546875" style="214" customWidth="1"/>
    <col min="10" max="16384" width="8" style="214"/>
  </cols>
  <sheetData>
    <row r="1" spans="1:6" ht="31.5" customHeight="1" x14ac:dyDescent="0.25">
      <c r="A1" s="317" t="s">
        <v>502</v>
      </c>
      <c r="B1" s="317"/>
      <c r="C1" s="317"/>
      <c r="D1" s="317"/>
      <c r="E1" s="317"/>
      <c r="F1" s="317"/>
    </row>
    <row r="2" spans="1:6" ht="24.75" customHeight="1" x14ac:dyDescent="0.25">
      <c r="A2" s="316" t="s">
        <v>489</v>
      </c>
      <c r="B2" s="316"/>
      <c r="C2" s="316"/>
      <c r="D2" s="316"/>
      <c r="E2" s="316"/>
      <c r="F2" s="316"/>
    </row>
    <row r="3" spans="1:6" ht="23.25" customHeight="1" thickBot="1" x14ac:dyDescent="0.3">
      <c r="A3" s="298" t="s">
        <v>471</v>
      </c>
      <c r="B3" s="83"/>
      <c r="C3" s="83"/>
      <c r="D3" s="83"/>
      <c r="E3" s="83"/>
      <c r="F3" s="278" t="s">
        <v>490</v>
      </c>
    </row>
    <row r="4" spans="1:6" s="280" customFormat="1" ht="48.75" customHeight="1" thickBot="1" x14ac:dyDescent="0.25">
      <c r="A4" s="91" t="s">
        <v>491</v>
      </c>
      <c r="B4" s="92" t="s">
        <v>492</v>
      </c>
      <c r="C4" s="92" t="s">
        <v>493</v>
      </c>
      <c r="D4" s="92" t="s">
        <v>504</v>
      </c>
      <c r="E4" s="92" t="s">
        <v>395</v>
      </c>
      <c r="F4" s="279" t="s">
        <v>505</v>
      </c>
    </row>
    <row r="5" spans="1:6" s="83" customFormat="1" ht="15" customHeight="1" thickBot="1" x14ac:dyDescent="0.3">
      <c r="A5" s="281" t="s">
        <v>5</v>
      </c>
      <c r="B5" s="282" t="s">
        <v>6</v>
      </c>
      <c r="C5" s="282" t="s">
        <v>277</v>
      </c>
      <c r="D5" s="282" t="s">
        <v>278</v>
      </c>
      <c r="E5" s="282" t="s">
        <v>494</v>
      </c>
      <c r="F5" s="283" t="s">
        <v>495</v>
      </c>
    </row>
    <row r="6" spans="1:6" ht="15.95" customHeight="1" x14ac:dyDescent="0.25">
      <c r="A6" s="284" t="s">
        <v>496</v>
      </c>
      <c r="B6" s="285">
        <v>3550</v>
      </c>
      <c r="C6" s="286" t="s">
        <v>497</v>
      </c>
      <c r="D6" s="285"/>
      <c r="E6" s="285">
        <v>3550</v>
      </c>
      <c r="F6" s="287">
        <f t="shared" ref="F6:F12" si="0">B6-D6-E6</f>
        <v>0</v>
      </c>
    </row>
    <row r="7" spans="1:6" ht="15.95" customHeight="1" x14ac:dyDescent="0.25">
      <c r="A7" s="284" t="s">
        <v>498</v>
      </c>
      <c r="B7" s="285">
        <v>800</v>
      </c>
      <c r="C7" s="286" t="s">
        <v>497</v>
      </c>
      <c r="D7" s="285"/>
      <c r="E7" s="285">
        <v>800</v>
      </c>
      <c r="F7" s="287">
        <f t="shared" si="0"/>
        <v>0</v>
      </c>
    </row>
    <row r="8" spans="1:6" ht="15.95" customHeight="1" x14ac:dyDescent="0.25">
      <c r="A8" s="284" t="s">
        <v>499</v>
      </c>
      <c r="B8" s="285">
        <v>1000</v>
      </c>
      <c r="C8" s="286" t="s">
        <v>497</v>
      </c>
      <c r="D8" s="285"/>
      <c r="E8" s="285">
        <v>1000</v>
      </c>
      <c r="F8" s="287">
        <f t="shared" si="0"/>
        <v>0</v>
      </c>
    </row>
    <row r="9" spans="1:6" ht="15.95" customHeight="1" x14ac:dyDescent="0.25">
      <c r="A9" s="284" t="s">
        <v>500</v>
      </c>
      <c r="B9" s="285">
        <v>17651</v>
      </c>
      <c r="C9" s="286" t="s">
        <v>497</v>
      </c>
      <c r="D9" s="285"/>
      <c r="E9" s="285">
        <v>17651</v>
      </c>
      <c r="F9" s="287">
        <f t="shared" si="0"/>
        <v>0</v>
      </c>
    </row>
    <row r="10" spans="1:6" ht="15.95" customHeight="1" x14ac:dyDescent="0.25">
      <c r="A10" s="284"/>
      <c r="B10" s="285"/>
      <c r="C10" s="286"/>
      <c r="D10" s="285"/>
      <c r="E10" s="285"/>
      <c r="F10" s="287">
        <f t="shared" si="0"/>
        <v>0</v>
      </c>
    </row>
    <row r="11" spans="1:6" ht="15.95" customHeight="1" x14ac:dyDescent="0.25">
      <c r="A11" s="284"/>
      <c r="B11" s="285"/>
      <c r="C11" s="286"/>
      <c r="D11" s="285"/>
      <c r="E11" s="285"/>
      <c r="F11" s="287">
        <f t="shared" si="0"/>
        <v>0</v>
      </c>
    </row>
    <row r="12" spans="1:6" ht="15.95" customHeight="1" thickBot="1" x14ac:dyDescent="0.3">
      <c r="A12" s="288"/>
      <c r="B12" s="289"/>
      <c r="C12" s="290"/>
      <c r="D12" s="289"/>
      <c r="E12" s="289"/>
      <c r="F12" s="291">
        <f t="shared" si="0"/>
        <v>0</v>
      </c>
    </row>
    <row r="13" spans="1:6" s="296" customFormat="1" ht="18" customHeight="1" thickBot="1" x14ac:dyDescent="0.3">
      <c r="A13" s="292" t="s">
        <v>501</v>
      </c>
      <c r="B13" s="293">
        <f>SUM(B6:B12)</f>
        <v>23001</v>
      </c>
      <c r="C13" s="294"/>
      <c r="D13" s="293">
        <f>SUM(D6:D12)</f>
        <v>0</v>
      </c>
      <c r="E13" s="293">
        <f>SUM(E6:E12)</f>
        <v>23001</v>
      </c>
      <c r="F13" s="295">
        <f>SUM(F6:F12)</f>
        <v>0</v>
      </c>
    </row>
  </sheetData>
  <mergeCells count="2">
    <mergeCell ref="A2:F2"/>
    <mergeCell ref="A1:F1"/>
  </mergeCells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&amp;"Times New Roman CE,Normál"&amp;10
 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zoomScale="130" zoomScaleNormal="130" zoomScaleSheetLayoutView="85" workbookViewId="0">
      <selection activeCell="C9" sqref="C9:C158"/>
    </sheetView>
  </sheetViews>
  <sheetFormatPr defaultColWidth="8" defaultRowHeight="12.75" x14ac:dyDescent="0.25"/>
  <cols>
    <col min="1" max="1" width="16.7109375" style="252" customWidth="1"/>
    <col min="2" max="2" width="61.7109375" style="253" customWidth="1"/>
    <col min="3" max="3" width="21.42578125" style="254" customWidth="1"/>
    <col min="4" max="4" width="8" style="223"/>
    <col min="5" max="5" width="11.28515625" style="223" bestFit="1" customWidth="1"/>
    <col min="6" max="16384" width="8" style="223"/>
  </cols>
  <sheetData>
    <row r="1" spans="1:5" s="217" customFormat="1" ht="23.25" customHeight="1" x14ac:dyDescent="0.25">
      <c r="A1" s="318" t="s">
        <v>449</v>
      </c>
      <c r="B1" s="318"/>
      <c r="C1" s="318"/>
    </row>
    <row r="2" spans="1:5" s="217" customFormat="1" ht="12" customHeight="1" thickBot="1" x14ac:dyDescent="0.3">
      <c r="A2" s="268"/>
      <c r="B2" s="268"/>
      <c r="C2" s="269" t="s">
        <v>448</v>
      </c>
    </row>
    <row r="3" spans="1:5" s="219" customFormat="1" ht="21" customHeight="1" x14ac:dyDescent="0.25">
      <c r="A3" s="149" t="s">
        <v>276</v>
      </c>
      <c r="B3" s="150" t="s">
        <v>403</v>
      </c>
      <c r="C3" s="218" t="s">
        <v>360</v>
      </c>
    </row>
    <row r="4" spans="1:5" s="219" customFormat="1" ht="16.5" thickBot="1" x14ac:dyDescent="0.3">
      <c r="A4" s="220" t="s">
        <v>361</v>
      </c>
      <c r="B4" s="151" t="s">
        <v>362</v>
      </c>
      <c r="C4" s="221"/>
    </row>
    <row r="5" spans="1:5" s="222" customFormat="1" ht="15.95" customHeight="1" thickBot="1" x14ac:dyDescent="0.3">
      <c r="A5" s="152"/>
      <c r="B5" s="152"/>
      <c r="C5" s="153" t="s">
        <v>273</v>
      </c>
    </row>
    <row r="6" spans="1:5" ht="13.5" thickBot="1" x14ac:dyDescent="0.3">
      <c r="A6" s="154" t="s">
        <v>363</v>
      </c>
      <c r="B6" s="155" t="s">
        <v>364</v>
      </c>
      <c r="C6" s="156" t="s">
        <v>395</v>
      </c>
    </row>
    <row r="7" spans="1:5" s="224" customFormat="1" ht="12.95" customHeight="1" thickBot="1" x14ac:dyDescent="0.3">
      <c r="A7" s="157"/>
      <c r="B7" s="158" t="s">
        <v>5</v>
      </c>
      <c r="C7" s="159" t="s">
        <v>6</v>
      </c>
    </row>
    <row r="8" spans="1:5" s="224" customFormat="1" ht="15.95" customHeight="1" thickBot="1" x14ac:dyDescent="0.3">
      <c r="A8" s="160"/>
      <c r="B8" s="161" t="s">
        <v>274</v>
      </c>
      <c r="C8" s="225"/>
    </row>
    <row r="9" spans="1:5" s="224" customFormat="1" ht="12" customHeight="1" thickBot="1" x14ac:dyDescent="0.3">
      <c r="A9" s="43" t="s">
        <v>7</v>
      </c>
      <c r="B9" s="11" t="s">
        <v>8</v>
      </c>
      <c r="C9" s="12">
        <v>494605474</v>
      </c>
    </row>
    <row r="10" spans="1:5" s="227" customFormat="1" ht="12" customHeight="1" x14ac:dyDescent="0.2">
      <c r="A10" s="226" t="s">
        <v>9</v>
      </c>
      <c r="B10" s="15" t="s">
        <v>10</v>
      </c>
      <c r="C10" s="16">
        <v>205364731</v>
      </c>
    </row>
    <row r="11" spans="1:5" s="229" customFormat="1" ht="12" customHeight="1" x14ac:dyDescent="0.2">
      <c r="A11" s="228" t="s">
        <v>11</v>
      </c>
      <c r="B11" s="18" t="s">
        <v>12</v>
      </c>
      <c r="C11" s="16">
        <v>67194367</v>
      </c>
      <c r="E11" s="230">
        <f>SUM(C10:C13)</f>
        <v>460013706</v>
      </c>
    </row>
    <row r="12" spans="1:5" s="229" customFormat="1" ht="12" customHeight="1" x14ac:dyDescent="0.2">
      <c r="A12" s="228" t="s">
        <v>13</v>
      </c>
      <c r="B12" s="18" t="s">
        <v>14</v>
      </c>
      <c r="C12" s="16">
        <v>179020908</v>
      </c>
    </row>
    <row r="13" spans="1:5" s="229" customFormat="1" ht="12" customHeight="1" x14ac:dyDescent="0.2">
      <c r="A13" s="228" t="s">
        <v>15</v>
      </c>
      <c r="B13" s="18" t="s">
        <v>16</v>
      </c>
      <c r="C13" s="16">
        <v>8433700</v>
      </c>
    </row>
    <row r="14" spans="1:5" s="229" customFormat="1" ht="12" customHeight="1" x14ac:dyDescent="0.2">
      <c r="A14" s="228" t="s">
        <v>17</v>
      </c>
      <c r="B14" s="18" t="s">
        <v>404</v>
      </c>
      <c r="C14" s="16">
        <v>34591768</v>
      </c>
    </row>
    <row r="15" spans="1:5" s="227" customFormat="1" ht="12" customHeight="1" thickBot="1" x14ac:dyDescent="0.25">
      <c r="A15" s="231" t="s">
        <v>19</v>
      </c>
      <c r="B15" s="23" t="s">
        <v>20</v>
      </c>
      <c r="C15" s="16">
        <v>0</v>
      </c>
    </row>
    <row r="16" spans="1:5" s="227" customFormat="1" ht="12" customHeight="1" thickBot="1" x14ac:dyDescent="0.3">
      <c r="A16" s="43" t="s">
        <v>21</v>
      </c>
      <c r="B16" s="22" t="s">
        <v>22</v>
      </c>
      <c r="C16" s="12">
        <v>143792475</v>
      </c>
    </row>
    <row r="17" spans="1:3" s="227" customFormat="1" ht="12" customHeight="1" x14ac:dyDescent="0.2">
      <c r="A17" s="226" t="s">
        <v>23</v>
      </c>
      <c r="B17" s="15" t="s">
        <v>24</v>
      </c>
      <c r="C17" s="16">
        <v>0</v>
      </c>
    </row>
    <row r="18" spans="1:3" s="227" customFormat="1" ht="12" customHeight="1" x14ac:dyDescent="0.2">
      <c r="A18" s="228" t="s">
        <v>25</v>
      </c>
      <c r="B18" s="18" t="s">
        <v>26</v>
      </c>
      <c r="C18" s="16">
        <v>0</v>
      </c>
    </row>
    <row r="19" spans="1:3" s="227" customFormat="1" ht="12" customHeight="1" x14ac:dyDescent="0.2">
      <c r="A19" s="228" t="s">
        <v>27</v>
      </c>
      <c r="B19" s="18" t="s">
        <v>28</v>
      </c>
      <c r="C19" s="16">
        <v>0</v>
      </c>
    </row>
    <row r="20" spans="1:3" s="227" customFormat="1" ht="12" customHeight="1" x14ac:dyDescent="0.2">
      <c r="A20" s="228" t="s">
        <v>29</v>
      </c>
      <c r="B20" s="18" t="s">
        <v>30</v>
      </c>
      <c r="C20" s="16">
        <v>0</v>
      </c>
    </row>
    <row r="21" spans="1:3" s="227" customFormat="1" ht="12" customHeight="1" x14ac:dyDescent="0.2">
      <c r="A21" s="228" t="s">
        <v>31</v>
      </c>
      <c r="B21" s="18" t="s">
        <v>32</v>
      </c>
      <c r="C21" s="16">
        <v>143792475</v>
      </c>
    </row>
    <row r="22" spans="1:3" s="229" customFormat="1" ht="12" customHeight="1" thickBot="1" x14ac:dyDescent="0.25">
      <c r="A22" s="231" t="s">
        <v>33</v>
      </c>
      <c r="B22" s="23" t="s">
        <v>34</v>
      </c>
      <c r="C22" s="16">
        <v>0</v>
      </c>
    </row>
    <row r="23" spans="1:3" s="229" customFormat="1" ht="12" customHeight="1" thickBot="1" x14ac:dyDescent="0.3">
      <c r="A23" s="43" t="s">
        <v>35</v>
      </c>
      <c r="B23" s="11" t="s">
        <v>36</v>
      </c>
      <c r="C23" s="12">
        <v>17511265</v>
      </c>
    </row>
    <row r="24" spans="1:3" s="229" customFormat="1" ht="12" customHeight="1" x14ac:dyDescent="0.2">
      <c r="A24" s="226" t="s">
        <v>37</v>
      </c>
      <c r="B24" s="15" t="s">
        <v>38</v>
      </c>
      <c r="C24" s="16">
        <v>0</v>
      </c>
    </row>
    <row r="25" spans="1:3" s="227" customFormat="1" ht="12" customHeight="1" x14ac:dyDescent="0.2">
      <c r="A25" s="228" t="s">
        <v>39</v>
      </c>
      <c r="B25" s="18" t="s">
        <v>40</v>
      </c>
      <c r="C25" s="16">
        <v>0</v>
      </c>
    </row>
    <row r="26" spans="1:3" s="229" customFormat="1" ht="12" customHeight="1" x14ac:dyDescent="0.2">
      <c r="A26" s="228" t="s">
        <v>41</v>
      </c>
      <c r="B26" s="18" t="s">
        <v>42</v>
      </c>
      <c r="C26" s="16">
        <v>0</v>
      </c>
    </row>
    <row r="27" spans="1:3" s="229" customFormat="1" ht="12" customHeight="1" x14ac:dyDescent="0.2">
      <c r="A27" s="228" t="s">
        <v>43</v>
      </c>
      <c r="B27" s="18" t="s">
        <v>44</v>
      </c>
      <c r="C27" s="16">
        <v>0</v>
      </c>
    </row>
    <row r="28" spans="1:3" s="229" customFormat="1" ht="12" customHeight="1" x14ac:dyDescent="0.2">
      <c r="A28" s="228" t="s">
        <v>45</v>
      </c>
      <c r="B28" s="18" t="s">
        <v>46</v>
      </c>
      <c r="C28" s="16">
        <v>17511265</v>
      </c>
    </row>
    <row r="29" spans="1:3" s="229" customFormat="1" ht="12" customHeight="1" thickBot="1" x14ac:dyDescent="0.25">
      <c r="A29" s="231" t="s">
        <v>47</v>
      </c>
      <c r="B29" s="23" t="s">
        <v>48</v>
      </c>
      <c r="C29" s="16">
        <v>0</v>
      </c>
    </row>
    <row r="30" spans="1:3" s="229" customFormat="1" ht="12" customHeight="1" thickBot="1" x14ac:dyDescent="0.3">
      <c r="A30" s="43" t="s">
        <v>49</v>
      </c>
      <c r="B30" s="11" t="s">
        <v>271</v>
      </c>
      <c r="C30" s="24">
        <v>123525000</v>
      </c>
    </row>
    <row r="31" spans="1:3" s="229" customFormat="1" ht="12" customHeight="1" x14ac:dyDescent="0.2">
      <c r="A31" s="226" t="s">
        <v>51</v>
      </c>
      <c r="B31" s="15" t="s">
        <v>52</v>
      </c>
      <c r="C31" s="232">
        <v>0</v>
      </c>
    </row>
    <row r="32" spans="1:3" s="229" customFormat="1" ht="12" customHeight="1" x14ac:dyDescent="0.2">
      <c r="A32" s="228" t="s">
        <v>53</v>
      </c>
      <c r="B32" s="18" t="s">
        <v>54</v>
      </c>
      <c r="C32" s="232">
        <v>15000</v>
      </c>
    </row>
    <row r="33" spans="1:3" s="229" customFormat="1" ht="12" customHeight="1" x14ac:dyDescent="0.2">
      <c r="A33" s="228" t="s">
        <v>55</v>
      </c>
      <c r="B33" s="18" t="s">
        <v>56</v>
      </c>
      <c r="C33" s="232">
        <v>17100000</v>
      </c>
    </row>
    <row r="34" spans="1:3" s="229" customFormat="1" ht="12" customHeight="1" x14ac:dyDescent="0.2">
      <c r="A34" s="228" t="s">
        <v>57</v>
      </c>
      <c r="B34" s="18" t="s">
        <v>58</v>
      </c>
      <c r="C34" s="232">
        <v>90000000</v>
      </c>
    </row>
    <row r="35" spans="1:3" s="229" customFormat="1" ht="12" customHeight="1" x14ac:dyDescent="0.2">
      <c r="A35" s="228" t="s">
        <v>59</v>
      </c>
      <c r="B35" s="18" t="s">
        <v>60</v>
      </c>
      <c r="C35" s="232">
        <v>10000</v>
      </c>
    </row>
    <row r="36" spans="1:3" s="229" customFormat="1" ht="12" customHeight="1" x14ac:dyDescent="0.2">
      <c r="A36" s="228" t="s">
        <v>61</v>
      </c>
      <c r="B36" s="18" t="s">
        <v>62</v>
      </c>
      <c r="C36" s="232">
        <v>15000000</v>
      </c>
    </row>
    <row r="37" spans="1:3" s="229" customFormat="1" ht="12" customHeight="1" x14ac:dyDescent="0.2">
      <c r="A37" s="231" t="s">
        <v>63</v>
      </c>
      <c r="B37" s="18" t="s">
        <v>64</v>
      </c>
      <c r="C37" s="232">
        <v>0</v>
      </c>
    </row>
    <row r="38" spans="1:3" s="229" customFormat="1" ht="12" customHeight="1" thickBot="1" x14ac:dyDescent="0.25">
      <c r="A38" s="231" t="s">
        <v>65</v>
      </c>
      <c r="B38" s="25" t="s">
        <v>66</v>
      </c>
      <c r="C38" s="232">
        <v>1400000</v>
      </c>
    </row>
    <row r="39" spans="1:3" s="229" customFormat="1" ht="12" customHeight="1" thickBot="1" x14ac:dyDescent="0.3">
      <c r="A39" s="43" t="s">
        <v>67</v>
      </c>
      <c r="B39" s="11" t="s">
        <v>68</v>
      </c>
      <c r="C39" s="12">
        <v>13959953</v>
      </c>
    </row>
    <row r="40" spans="1:3" s="229" customFormat="1" ht="12" customHeight="1" x14ac:dyDescent="0.2">
      <c r="A40" s="226" t="s">
        <v>69</v>
      </c>
      <c r="B40" s="15" t="s">
        <v>70</v>
      </c>
      <c r="C40" s="16">
        <v>1332941</v>
      </c>
    </row>
    <row r="41" spans="1:3" s="229" customFormat="1" ht="12" customHeight="1" x14ac:dyDescent="0.2">
      <c r="A41" s="228" t="s">
        <v>71</v>
      </c>
      <c r="B41" s="18" t="s">
        <v>72</v>
      </c>
      <c r="C41" s="16">
        <v>8300000</v>
      </c>
    </row>
    <row r="42" spans="1:3" s="229" customFormat="1" ht="12" customHeight="1" x14ac:dyDescent="0.2">
      <c r="A42" s="228" t="s">
        <v>73</v>
      </c>
      <c r="B42" s="18" t="s">
        <v>74</v>
      </c>
      <c r="C42" s="16">
        <v>2800000</v>
      </c>
    </row>
    <row r="43" spans="1:3" s="229" customFormat="1" ht="12" customHeight="1" x14ac:dyDescent="0.2">
      <c r="A43" s="228" t="s">
        <v>75</v>
      </c>
      <c r="B43" s="18" t="s">
        <v>76</v>
      </c>
      <c r="C43" s="16">
        <v>0</v>
      </c>
    </row>
    <row r="44" spans="1:3" s="229" customFormat="1" ht="12" customHeight="1" x14ac:dyDescent="0.2">
      <c r="A44" s="228" t="s">
        <v>77</v>
      </c>
      <c r="B44" s="18" t="s">
        <v>78</v>
      </c>
      <c r="C44" s="16">
        <v>0</v>
      </c>
    </row>
    <row r="45" spans="1:3" s="229" customFormat="1" ht="12" customHeight="1" x14ac:dyDescent="0.2">
      <c r="A45" s="228" t="s">
        <v>79</v>
      </c>
      <c r="B45" s="18" t="s">
        <v>80</v>
      </c>
      <c r="C45" s="16">
        <v>1527012</v>
      </c>
    </row>
    <row r="46" spans="1:3" s="229" customFormat="1" ht="12" customHeight="1" x14ac:dyDescent="0.2">
      <c r="A46" s="228" t="s">
        <v>81</v>
      </c>
      <c r="B46" s="18" t="s">
        <v>82</v>
      </c>
      <c r="C46" s="16">
        <v>0</v>
      </c>
    </row>
    <row r="47" spans="1:3" s="229" customFormat="1" ht="12" customHeight="1" x14ac:dyDescent="0.2">
      <c r="A47" s="228" t="s">
        <v>83</v>
      </c>
      <c r="B47" s="18" t="s">
        <v>84</v>
      </c>
      <c r="C47" s="16">
        <v>0</v>
      </c>
    </row>
    <row r="48" spans="1:3" s="229" customFormat="1" ht="12" customHeight="1" x14ac:dyDescent="0.2">
      <c r="A48" s="228" t="s">
        <v>85</v>
      </c>
      <c r="B48" s="18" t="s">
        <v>86</v>
      </c>
      <c r="C48" s="16">
        <v>0</v>
      </c>
    </row>
    <row r="49" spans="1:3" s="229" customFormat="1" ht="12" customHeight="1" x14ac:dyDescent="0.2">
      <c r="A49" s="231" t="s">
        <v>87</v>
      </c>
      <c r="B49" s="23" t="s">
        <v>88</v>
      </c>
      <c r="C49" s="16">
        <v>0</v>
      </c>
    </row>
    <row r="50" spans="1:3" s="229" customFormat="1" ht="12" customHeight="1" thickBot="1" x14ac:dyDescent="0.25">
      <c r="A50" s="231" t="s">
        <v>89</v>
      </c>
      <c r="B50" s="23" t="s">
        <v>90</v>
      </c>
      <c r="C50" s="16">
        <v>0</v>
      </c>
    </row>
    <row r="51" spans="1:3" s="229" customFormat="1" ht="12" customHeight="1" thickBot="1" x14ac:dyDescent="0.3">
      <c r="A51" s="43" t="s">
        <v>91</v>
      </c>
      <c r="B51" s="11" t="s">
        <v>92</v>
      </c>
      <c r="C51" s="12">
        <v>57540240</v>
      </c>
    </row>
    <row r="52" spans="1:3" s="229" customFormat="1" ht="12" customHeight="1" x14ac:dyDescent="0.2">
      <c r="A52" s="226" t="s">
        <v>93</v>
      </c>
      <c r="B52" s="15" t="s">
        <v>94</v>
      </c>
      <c r="C52" s="26">
        <v>0</v>
      </c>
    </row>
    <row r="53" spans="1:3" s="229" customFormat="1" ht="12" customHeight="1" x14ac:dyDescent="0.2">
      <c r="A53" s="228" t="s">
        <v>95</v>
      </c>
      <c r="B53" s="18" t="s">
        <v>96</v>
      </c>
      <c r="C53" s="26">
        <v>55760240</v>
      </c>
    </row>
    <row r="54" spans="1:3" s="229" customFormat="1" ht="12" customHeight="1" x14ac:dyDescent="0.2">
      <c r="A54" s="228" t="s">
        <v>97</v>
      </c>
      <c r="B54" s="18" t="s">
        <v>98</v>
      </c>
      <c r="C54" s="26">
        <v>1780000</v>
      </c>
    </row>
    <row r="55" spans="1:3" s="229" customFormat="1" ht="12" customHeight="1" x14ac:dyDescent="0.2">
      <c r="A55" s="228" t="s">
        <v>99</v>
      </c>
      <c r="B55" s="18" t="s">
        <v>100</v>
      </c>
      <c r="C55" s="26">
        <v>0</v>
      </c>
    </row>
    <row r="56" spans="1:3" s="229" customFormat="1" ht="12" customHeight="1" thickBot="1" x14ac:dyDescent="0.25">
      <c r="A56" s="231" t="s">
        <v>101</v>
      </c>
      <c r="B56" s="23" t="s">
        <v>102</v>
      </c>
      <c r="C56" s="26">
        <v>0</v>
      </c>
    </row>
    <row r="57" spans="1:3" s="229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229" customFormat="1" ht="12" customHeight="1" x14ac:dyDescent="0.2">
      <c r="A58" s="226" t="s">
        <v>105</v>
      </c>
      <c r="B58" s="15" t="s">
        <v>106</v>
      </c>
      <c r="C58" s="16">
        <v>0</v>
      </c>
    </row>
    <row r="59" spans="1:3" s="229" customFormat="1" ht="12" customHeight="1" x14ac:dyDescent="0.2">
      <c r="A59" s="228" t="s">
        <v>107</v>
      </c>
      <c r="B59" s="18" t="s">
        <v>108</v>
      </c>
      <c r="C59" s="16">
        <v>0</v>
      </c>
    </row>
    <row r="60" spans="1:3" s="229" customFormat="1" ht="12" customHeight="1" x14ac:dyDescent="0.2">
      <c r="A60" s="228" t="s">
        <v>109</v>
      </c>
      <c r="B60" s="18" t="s">
        <v>110</v>
      </c>
      <c r="C60" s="16">
        <v>0</v>
      </c>
    </row>
    <row r="61" spans="1:3" s="229" customFormat="1" ht="12" customHeight="1" thickBot="1" x14ac:dyDescent="0.25">
      <c r="A61" s="231" t="s">
        <v>111</v>
      </c>
      <c r="B61" s="23" t="s">
        <v>112</v>
      </c>
      <c r="C61" s="16">
        <v>0</v>
      </c>
    </row>
    <row r="62" spans="1:3" s="229" customFormat="1" ht="12" customHeight="1" thickBot="1" x14ac:dyDescent="0.3">
      <c r="A62" s="43" t="s">
        <v>113</v>
      </c>
      <c r="B62" s="22" t="s">
        <v>114</v>
      </c>
      <c r="C62" s="12">
        <v>410000</v>
      </c>
    </row>
    <row r="63" spans="1:3" s="229" customFormat="1" ht="12" customHeight="1" x14ac:dyDescent="0.2">
      <c r="A63" s="226" t="s">
        <v>115</v>
      </c>
      <c r="B63" s="15" t="s">
        <v>116</v>
      </c>
      <c r="C63" s="27">
        <v>0</v>
      </c>
    </row>
    <row r="64" spans="1:3" s="229" customFormat="1" ht="12" customHeight="1" x14ac:dyDescent="0.2">
      <c r="A64" s="228" t="s">
        <v>117</v>
      </c>
      <c r="B64" s="18" t="s">
        <v>118</v>
      </c>
      <c r="C64" s="27">
        <v>410000</v>
      </c>
    </row>
    <row r="65" spans="1:3" s="229" customFormat="1" ht="12" customHeight="1" x14ac:dyDescent="0.2">
      <c r="A65" s="228" t="s">
        <v>119</v>
      </c>
      <c r="B65" s="18" t="s">
        <v>120</v>
      </c>
      <c r="C65" s="27">
        <v>0</v>
      </c>
    </row>
    <row r="66" spans="1:3" s="229" customFormat="1" ht="12" customHeight="1" thickBot="1" x14ac:dyDescent="0.25">
      <c r="A66" s="231" t="s">
        <v>121</v>
      </c>
      <c r="B66" s="23" t="s">
        <v>122</v>
      </c>
      <c r="C66" s="27">
        <v>0</v>
      </c>
    </row>
    <row r="67" spans="1:3" s="229" customFormat="1" ht="12" customHeight="1" thickBot="1" x14ac:dyDescent="0.3">
      <c r="A67" s="43" t="s">
        <v>260</v>
      </c>
      <c r="B67" s="11" t="s">
        <v>124</v>
      </c>
      <c r="C67" s="24">
        <v>851344407</v>
      </c>
    </row>
    <row r="68" spans="1:3" s="229" customFormat="1" ht="12" customHeight="1" thickBot="1" x14ac:dyDescent="0.2">
      <c r="A68" s="233" t="s">
        <v>405</v>
      </c>
      <c r="B68" s="22" t="s">
        <v>126</v>
      </c>
      <c r="C68" s="12">
        <v>0</v>
      </c>
    </row>
    <row r="69" spans="1:3" s="229" customFormat="1" ht="12" customHeight="1" x14ac:dyDescent="0.2">
      <c r="A69" s="226" t="s">
        <v>127</v>
      </c>
      <c r="B69" s="15" t="s">
        <v>128</v>
      </c>
      <c r="C69" s="27">
        <v>0</v>
      </c>
    </row>
    <row r="70" spans="1:3" s="229" customFormat="1" ht="12" customHeight="1" x14ac:dyDescent="0.2">
      <c r="A70" s="228" t="s">
        <v>129</v>
      </c>
      <c r="B70" s="18" t="s">
        <v>130</v>
      </c>
      <c r="C70" s="27">
        <v>0</v>
      </c>
    </row>
    <row r="71" spans="1:3" s="229" customFormat="1" ht="12" customHeight="1" thickBot="1" x14ac:dyDescent="0.25">
      <c r="A71" s="231" t="s">
        <v>131</v>
      </c>
      <c r="B71" s="234" t="s">
        <v>406</v>
      </c>
      <c r="C71" s="27">
        <v>0</v>
      </c>
    </row>
    <row r="72" spans="1:3" s="229" customFormat="1" ht="12" customHeight="1" thickBot="1" x14ac:dyDescent="0.2">
      <c r="A72" s="233" t="s">
        <v>133</v>
      </c>
      <c r="B72" s="22" t="s">
        <v>134</v>
      </c>
      <c r="C72" s="12">
        <v>0</v>
      </c>
    </row>
    <row r="73" spans="1:3" s="229" customFormat="1" ht="12" customHeight="1" x14ac:dyDescent="0.2">
      <c r="A73" s="226" t="s">
        <v>135</v>
      </c>
      <c r="B73" s="15" t="s">
        <v>136</v>
      </c>
      <c r="C73" s="27">
        <v>0</v>
      </c>
    </row>
    <row r="74" spans="1:3" s="229" customFormat="1" ht="12" customHeight="1" x14ac:dyDescent="0.2">
      <c r="A74" s="228" t="s">
        <v>137</v>
      </c>
      <c r="B74" s="18" t="s">
        <v>138</v>
      </c>
      <c r="C74" s="27">
        <v>0</v>
      </c>
    </row>
    <row r="75" spans="1:3" s="229" customFormat="1" ht="12" customHeight="1" x14ac:dyDescent="0.2">
      <c r="A75" s="228" t="s">
        <v>139</v>
      </c>
      <c r="B75" s="18" t="s">
        <v>140</v>
      </c>
      <c r="C75" s="27">
        <v>0</v>
      </c>
    </row>
    <row r="76" spans="1:3" s="229" customFormat="1" ht="12" customHeight="1" thickBot="1" x14ac:dyDescent="0.25">
      <c r="A76" s="231" t="s">
        <v>141</v>
      </c>
      <c r="B76" s="23" t="s">
        <v>142</v>
      </c>
      <c r="C76" s="27">
        <v>0</v>
      </c>
    </row>
    <row r="77" spans="1:3" s="229" customFormat="1" ht="12" customHeight="1" thickBot="1" x14ac:dyDescent="0.2">
      <c r="A77" s="233" t="s">
        <v>143</v>
      </c>
      <c r="B77" s="22" t="s">
        <v>144</v>
      </c>
      <c r="C77" s="12">
        <v>950101937</v>
      </c>
    </row>
    <row r="78" spans="1:3" s="229" customFormat="1" ht="12" customHeight="1" x14ac:dyDescent="0.2">
      <c r="A78" s="226" t="s">
        <v>145</v>
      </c>
      <c r="B78" s="15" t="s">
        <v>146</v>
      </c>
      <c r="C78" s="27">
        <v>950101937</v>
      </c>
    </row>
    <row r="79" spans="1:3" s="229" customFormat="1" ht="12" customHeight="1" thickBot="1" x14ac:dyDescent="0.25">
      <c r="A79" s="231" t="s">
        <v>147</v>
      </c>
      <c r="B79" s="23" t="s">
        <v>148</v>
      </c>
      <c r="C79" s="27">
        <v>0</v>
      </c>
    </row>
    <row r="80" spans="1:3" s="227" customFormat="1" ht="12" customHeight="1" thickBot="1" x14ac:dyDescent="0.2">
      <c r="A80" s="233" t="s">
        <v>149</v>
      </c>
      <c r="B80" s="22" t="s">
        <v>150</v>
      </c>
      <c r="C80" s="12">
        <v>0</v>
      </c>
    </row>
    <row r="81" spans="1:3" s="229" customFormat="1" ht="12" customHeight="1" x14ac:dyDescent="0.2">
      <c r="A81" s="226" t="s">
        <v>151</v>
      </c>
      <c r="B81" s="15" t="s">
        <v>152</v>
      </c>
      <c r="C81" s="27">
        <v>0</v>
      </c>
    </row>
    <row r="82" spans="1:3" s="229" customFormat="1" ht="12" customHeight="1" x14ac:dyDescent="0.2">
      <c r="A82" s="228" t="s">
        <v>153</v>
      </c>
      <c r="B82" s="18" t="s">
        <v>154</v>
      </c>
      <c r="C82" s="27">
        <v>0</v>
      </c>
    </row>
    <row r="83" spans="1:3" s="229" customFormat="1" ht="12" customHeight="1" thickBot="1" x14ac:dyDescent="0.25">
      <c r="A83" s="231" t="s">
        <v>155</v>
      </c>
      <c r="B83" s="23" t="s">
        <v>156</v>
      </c>
      <c r="C83" s="27">
        <v>0</v>
      </c>
    </row>
    <row r="84" spans="1:3" s="229" customFormat="1" ht="12" customHeight="1" thickBot="1" x14ac:dyDescent="0.2">
      <c r="A84" s="233" t="s">
        <v>157</v>
      </c>
      <c r="B84" s="22" t="s">
        <v>158</v>
      </c>
      <c r="C84" s="12">
        <v>0</v>
      </c>
    </row>
    <row r="85" spans="1:3" s="229" customFormat="1" ht="12" customHeight="1" x14ac:dyDescent="0.2">
      <c r="A85" s="235" t="s">
        <v>159</v>
      </c>
      <c r="B85" s="15" t="s">
        <v>160</v>
      </c>
      <c r="C85" s="27">
        <v>0</v>
      </c>
    </row>
    <row r="86" spans="1:3" s="229" customFormat="1" ht="12" customHeight="1" x14ac:dyDescent="0.2">
      <c r="A86" s="236" t="s">
        <v>161</v>
      </c>
      <c r="B86" s="18" t="s">
        <v>162</v>
      </c>
      <c r="C86" s="27">
        <v>0</v>
      </c>
    </row>
    <row r="87" spans="1:3" s="229" customFormat="1" ht="12" customHeight="1" x14ac:dyDescent="0.2">
      <c r="A87" s="236" t="s">
        <v>163</v>
      </c>
      <c r="B87" s="18" t="s">
        <v>164</v>
      </c>
      <c r="C87" s="27">
        <v>0</v>
      </c>
    </row>
    <row r="88" spans="1:3" s="227" customFormat="1" ht="12" customHeight="1" thickBot="1" x14ac:dyDescent="0.25">
      <c r="A88" s="237" t="s">
        <v>165</v>
      </c>
      <c r="B88" s="23" t="s">
        <v>166</v>
      </c>
      <c r="C88" s="27">
        <v>0</v>
      </c>
    </row>
    <row r="89" spans="1:3" s="227" customFormat="1" ht="12" customHeight="1" thickBot="1" x14ac:dyDescent="0.2">
      <c r="A89" s="233" t="s">
        <v>167</v>
      </c>
      <c r="B89" s="22" t="s">
        <v>168</v>
      </c>
      <c r="C89" s="34"/>
    </row>
    <row r="90" spans="1:3" s="227" customFormat="1" ht="12" customHeight="1" thickBot="1" x14ac:dyDescent="0.2">
      <c r="A90" s="233" t="s">
        <v>407</v>
      </c>
      <c r="B90" s="22" t="s">
        <v>170</v>
      </c>
      <c r="C90" s="34"/>
    </row>
    <row r="91" spans="1:3" s="227" customFormat="1" ht="12" customHeight="1" thickBot="1" x14ac:dyDescent="0.2">
      <c r="A91" s="233" t="s">
        <v>408</v>
      </c>
      <c r="B91" s="35" t="s">
        <v>172</v>
      </c>
      <c r="C91" s="24">
        <v>950101937</v>
      </c>
    </row>
    <row r="92" spans="1:3" s="227" customFormat="1" ht="12" customHeight="1" thickBot="1" x14ac:dyDescent="0.2">
      <c r="A92" s="238" t="s">
        <v>409</v>
      </c>
      <c r="B92" s="37" t="s">
        <v>410</v>
      </c>
      <c r="C92" s="24">
        <v>1801446344</v>
      </c>
    </row>
    <row r="93" spans="1:3" s="229" customFormat="1" ht="15" customHeight="1" thickBot="1" x14ac:dyDescent="0.3">
      <c r="A93" s="162"/>
      <c r="B93" s="163"/>
      <c r="C93" s="164"/>
    </row>
    <row r="94" spans="1:3" s="224" customFormat="1" ht="16.5" customHeight="1" thickBot="1" x14ac:dyDescent="0.3">
      <c r="A94" s="165"/>
      <c r="B94" s="166" t="s">
        <v>275</v>
      </c>
      <c r="C94" s="167"/>
    </row>
    <row r="95" spans="1:3" s="239" customFormat="1" ht="12" customHeight="1" thickBot="1" x14ac:dyDescent="0.3">
      <c r="A95" s="6" t="s">
        <v>7</v>
      </c>
      <c r="B95" s="47" t="s">
        <v>411</v>
      </c>
      <c r="C95" s="48">
        <v>683048742</v>
      </c>
    </row>
    <row r="96" spans="1:3" ht="12" customHeight="1" x14ac:dyDescent="0.25">
      <c r="A96" s="240" t="s">
        <v>9</v>
      </c>
      <c r="B96" s="50" t="s">
        <v>179</v>
      </c>
      <c r="C96" s="51">
        <v>155666773</v>
      </c>
    </row>
    <row r="97" spans="1:5" ht="12" customHeight="1" x14ac:dyDescent="0.25">
      <c r="A97" s="228" t="s">
        <v>11</v>
      </c>
      <c r="B97" s="52" t="s">
        <v>180</v>
      </c>
      <c r="C97" s="53">
        <v>20161211</v>
      </c>
    </row>
    <row r="98" spans="1:5" ht="12" customHeight="1" x14ac:dyDescent="0.25">
      <c r="A98" s="228" t="s">
        <v>13</v>
      </c>
      <c r="B98" s="52" t="s">
        <v>181</v>
      </c>
      <c r="C98" s="53">
        <v>161416326</v>
      </c>
    </row>
    <row r="99" spans="1:5" ht="12" customHeight="1" x14ac:dyDescent="0.25">
      <c r="A99" s="228"/>
      <c r="B99" s="241" t="s">
        <v>412</v>
      </c>
      <c r="C99" s="54">
        <v>2200000</v>
      </c>
    </row>
    <row r="100" spans="1:5" ht="12" customHeight="1" x14ac:dyDescent="0.25">
      <c r="A100" s="228" t="s">
        <v>15</v>
      </c>
      <c r="B100" s="55" t="s">
        <v>182</v>
      </c>
      <c r="C100" s="53">
        <v>25982000</v>
      </c>
    </row>
    <row r="101" spans="1:5" ht="12" customHeight="1" x14ac:dyDescent="0.25">
      <c r="A101" s="228" t="s">
        <v>183</v>
      </c>
      <c r="B101" s="56" t="s">
        <v>184</v>
      </c>
      <c r="C101" s="54">
        <v>25600000</v>
      </c>
    </row>
    <row r="102" spans="1:5" ht="12" customHeight="1" x14ac:dyDescent="0.25">
      <c r="A102" s="228" t="s">
        <v>19</v>
      </c>
      <c r="B102" s="52" t="s">
        <v>413</v>
      </c>
      <c r="C102" s="53">
        <v>0</v>
      </c>
    </row>
    <row r="103" spans="1:5" ht="12" customHeight="1" x14ac:dyDescent="0.2">
      <c r="A103" s="228" t="s">
        <v>186</v>
      </c>
      <c r="B103" s="59" t="s">
        <v>187</v>
      </c>
      <c r="C103" s="54">
        <v>0</v>
      </c>
    </row>
    <row r="104" spans="1:5" ht="12" customHeight="1" x14ac:dyDescent="0.2">
      <c r="A104" s="228" t="s">
        <v>188</v>
      </c>
      <c r="B104" s="59" t="s">
        <v>189</v>
      </c>
      <c r="C104" s="53">
        <v>0</v>
      </c>
    </row>
    <row r="105" spans="1:5" ht="12" customHeight="1" x14ac:dyDescent="0.2">
      <c r="A105" s="228" t="s">
        <v>190</v>
      </c>
      <c r="B105" s="59" t="s">
        <v>191</v>
      </c>
      <c r="C105" s="54">
        <v>0</v>
      </c>
    </row>
    <row r="106" spans="1:5" ht="12" customHeight="1" x14ac:dyDescent="0.25">
      <c r="A106" s="228" t="s">
        <v>192</v>
      </c>
      <c r="B106" s="60" t="s">
        <v>193</v>
      </c>
      <c r="C106" s="53">
        <v>0</v>
      </c>
    </row>
    <row r="107" spans="1:5" ht="12" customHeight="1" x14ac:dyDescent="0.25">
      <c r="A107" s="228" t="s">
        <v>194</v>
      </c>
      <c r="B107" s="60" t="s">
        <v>195</v>
      </c>
      <c r="C107" s="54">
        <v>0</v>
      </c>
    </row>
    <row r="108" spans="1:5" ht="12" customHeight="1" x14ac:dyDescent="0.2">
      <c r="A108" s="228" t="s">
        <v>196</v>
      </c>
      <c r="B108" s="59" t="s">
        <v>197</v>
      </c>
      <c r="C108" s="53">
        <v>1600000</v>
      </c>
    </row>
    <row r="109" spans="1:5" ht="12" customHeight="1" x14ac:dyDescent="0.2">
      <c r="A109" s="228" t="s">
        <v>198</v>
      </c>
      <c r="B109" s="59" t="s">
        <v>199</v>
      </c>
      <c r="C109" s="53">
        <v>0</v>
      </c>
    </row>
    <row r="110" spans="1:5" ht="12" customHeight="1" x14ac:dyDescent="0.25">
      <c r="A110" s="228" t="s">
        <v>200</v>
      </c>
      <c r="B110" s="60" t="s">
        <v>201</v>
      </c>
      <c r="C110" s="53">
        <v>0</v>
      </c>
      <c r="E110" s="214">
        <f>C158-C92</f>
        <v>0</v>
      </c>
    </row>
    <row r="111" spans="1:5" ht="12" customHeight="1" x14ac:dyDescent="0.25">
      <c r="A111" s="242" t="s">
        <v>202</v>
      </c>
      <c r="B111" s="58" t="s">
        <v>203</v>
      </c>
      <c r="C111" s="53">
        <v>0</v>
      </c>
    </row>
    <row r="112" spans="1:5" ht="12" customHeight="1" x14ac:dyDescent="0.25">
      <c r="A112" s="228" t="s">
        <v>204</v>
      </c>
      <c r="B112" s="58" t="s">
        <v>205</v>
      </c>
      <c r="C112" s="53">
        <v>0</v>
      </c>
    </row>
    <row r="113" spans="1:3" ht="12" customHeight="1" x14ac:dyDescent="0.25">
      <c r="A113" s="228" t="s">
        <v>206</v>
      </c>
      <c r="B113" s="60" t="s">
        <v>207</v>
      </c>
      <c r="C113" s="53">
        <v>24000000</v>
      </c>
    </row>
    <row r="114" spans="1:3" ht="12" customHeight="1" x14ac:dyDescent="0.25">
      <c r="A114" s="228" t="s">
        <v>208</v>
      </c>
      <c r="B114" s="55" t="s">
        <v>209</v>
      </c>
      <c r="C114" s="53">
        <v>294222432</v>
      </c>
    </row>
    <row r="115" spans="1:3" ht="12" customHeight="1" x14ac:dyDescent="0.25">
      <c r="A115" s="231" t="s">
        <v>210</v>
      </c>
      <c r="B115" s="52" t="s">
        <v>414</v>
      </c>
      <c r="C115" s="53">
        <v>0</v>
      </c>
    </row>
    <row r="116" spans="1:3" ht="12" customHeight="1" thickBot="1" x14ac:dyDescent="0.3">
      <c r="A116" s="243" t="s">
        <v>212</v>
      </c>
      <c r="B116" s="244" t="s">
        <v>415</v>
      </c>
      <c r="C116" s="16">
        <v>294222432</v>
      </c>
    </row>
    <row r="117" spans="1:3" ht="12" customHeight="1" thickBot="1" x14ac:dyDescent="0.3">
      <c r="A117" s="43" t="s">
        <v>21</v>
      </c>
      <c r="B117" s="63" t="s">
        <v>214</v>
      </c>
      <c r="C117" s="12">
        <v>615419203</v>
      </c>
    </row>
    <row r="118" spans="1:3" ht="12" customHeight="1" x14ac:dyDescent="0.25">
      <c r="A118" s="226" t="s">
        <v>23</v>
      </c>
      <c r="B118" s="52" t="s">
        <v>215</v>
      </c>
      <c r="C118" s="16">
        <v>591118636</v>
      </c>
    </row>
    <row r="119" spans="1:3" ht="12" customHeight="1" x14ac:dyDescent="0.25">
      <c r="A119" s="226" t="s">
        <v>25</v>
      </c>
      <c r="B119" s="64" t="s">
        <v>216</v>
      </c>
      <c r="C119" s="16">
        <v>0</v>
      </c>
    </row>
    <row r="120" spans="1:3" ht="12" customHeight="1" x14ac:dyDescent="0.25">
      <c r="A120" s="226" t="s">
        <v>27</v>
      </c>
      <c r="B120" s="64" t="s">
        <v>217</v>
      </c>
      <c r="C120" s="16">
        <v>23000567</v>
      </c>
    </row>
    <row r="121" spans="1:3" ht="12" customHeight="1" x14ac:dyDescent="0.25">
      <c r="A121" s="226" t="s">
        <v>29</v>
      </c>
      <c r="B121" s="64" t="s">
        <v>218</v>
      </c>
      <c r="C121" s="16">
        <v>0</v>
      </c>
    </row>
    <row r="122" spans="1:3" ht="12" customHeight="1" x14ac:dyDescent="0.25">
      <c r="A122" s="226" t="s">
        <v>31</v>
      </c>
      <c r="B122" s="21" t="s">
        <v>219</v>
      </c>
      <c r="C122" s="16">
        <v>1300000</v>
      </c>
    </row>
    <row r="123" spans="1:3" ht="12" customHeight="1" x14ac:dyDescent="0.25">
      <c r="A123" s="226" t="s">
        <v>33</v>
      </c>
      <c r="B123" s="19" t="s">
        <v>220</v>
      </c>
      <c r="C123" s="16">
        <v>0</v>
      </c>
    </row>
    <row r="124" spans="1:3" ht="12" customHeight="1" x14ac:dyDescent="0.25">
      <c r="A124" s="226" t="s">
        <v>221</v>
      </c>
      <c r="B124" s="66" t="s">
        <v>222</v>
      </c>
      <c r="C124" s="16">
        <v>0</v>
      </c>
    </row>
    <row r="125" spans="1:3" ht="12" customHeight="1" x14ac:dyDescent="0.25">
      <c r="A125" s="226" t="s">
        <v>223</v>
      </c>
      <c r="B125" s="60" t="s">
        <v>195</v>
      </c>
      <c r="C125" s="16">
        <v>0</v>
      </c>
    </row>
    <row r="126" spans="1:3" ht="12" customHeight="1" x14ac:dyDescent="0.25">
      <c r="A126" s="226" t="s">
        <v>224</v>
      </c>
      <c r="B126" s="60" t="s">
        <v>225</v>
      </c>
      <c r="C126" s="16">
        <v>0</v>
      </c>
    </row>
    <row r="127" spans="1:3" ht="12" customHeight="1" x14ac:dyDescent="0.25">
      <c r="A127" s="226" t="s">
        <v>226</v>
      </c>
      <c r="B127" s="60" t="s">
        <v>227</v>
      </c>
      <c r="C127" s="16">
        <v>0</v>
      </c>
    </row>
    <row r="128" spans="1:3" ht="12" customHeight="1" x14ac:dyDescent="0.25">
      <c r="A128" s="226" t="s">
        <v>228</v>
      </c>
      <c r="B128" s="60" t="s">
        <v>201</v>
      </c>
      <c r="C128" s="16">
        <v>0</v>
      </c>
    </row>
    <row r="129" spans="1:11" ht="12" customHeight="1" x14ac:dyDescent="0.25">
      <c r="A129" s="226" t="s">
        <v>229</v>
      </c>
      <c r="B129" s="60" t="s">
        <v>230</v>
      </c>
      <c r="C129" s="16">
        <v>0</v>
      </c>
    </row>
    <row r="130" spans="1:11" ht="12" customHeight="1" thickBot="1" x14ac:dyDescent="0.3">
      <c r="A130" s="242" t="s">
        <v>231</v>
      </c>
      <c r="B130" s="60" t="s">
        <v>232</v>
      </c>
      <c r="C130" s="16">
        <v>1300000</v>
      </c>
    </row>
    <row r="131" spans="1:11" ht="12" customHeight="1" thickBot="1" x14ac:dyDescent="0.3">
      <c r="A131" s="43" t="s">
        <v>35</v>
      </c>
      <c r="B131" s="68" t="s">
        <v>233</v>
      </c>
      <c r="C131" s="12">
        <v>1298467945</v>
      </c>
    </row>
    <row r="132" spans="1:11" ht="12" customHeight="1" thickBot="1" x14ac:dyDescent="0.3">
      <c r="A132" s="43" t="s">
        <v>234</v>
      </c>
      <c r="B132" s="68" t="s">
        <v>235</v>
      </c>
      <c r="C132" s="12">
        <v>5864000</v>
      </c>
    </row>
    <row r="133" spans="1:11" s="239" customFormat="1" ht="12" customHeight="1" x14ac:dyDescent="0.25">
      <c r="A133" s="226" t="s">
        <v>51</v>
      </c>
      <c r="B133" s="69" t="s">
        <v>416</v>
      </c>
      <c r="C133" s="65">
        <v>5864000</v>
      </c>
    </row>
    <row r="134" spans="1:11" ht="12" customHeight="1" x14ac:dyDescent="0.25">
      <c r="A134" s="226" t="s">
        <v>53</v>
      </c>
      <c r="B134" s="69" t="s">
        <v>237</v>
      </c>
      <c r="C134" s="65">
        <v>0</v>
      </c>
    </row>
    <row r="135" spans="1:11" ht="12" customHeight="1" thickBot="1" x14ac:dyDescent="0.3">
      <c r="A135" s="242" t="s">
        <v>55</v>
      </c>
      <c r="B135" s="70" t="s">
        <v>417</v>
      </c>
      <c r="C135" s="65">
        <v>0</v>
      </c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26" t="s">
        <v>69</v>
      </c>
      <c r="B137" s="69" t="s">
        <v>240</v>
      </c>
      <c r="C137" s="65">
        <v>0</v>
      </c>
    </row>
    <row r="138" spans="1:11" ht="12" customHeight="1" x14ac:dyDescent="0.25">
      <c r="A138" s="226" t="s">
        <v>71</v>
      </c>
      <c r="B138" s="69" t="s">
        <v>241</v>
      </c>
      <c r="C138" s="65">
        <v>0</v>
      </c>
    </row>
    <row r="139" spans="1:11" ht="12" customHeight="1" x14ac:dyDescent="0.25">
      <c r="A139" s="226" t="s">
        <v>73</v>
      </c>
      <c r="B139" s="69" t="s">
        <v>242</v>
      </c>
      <c r="C139" s="65">
        <v>0</v>
      </c>
    </row>
    <row r="140" spans="1:11" ht="12" customHeight="1" x14ac:dyDescent="0.25">
      <c r="A140" s="226" t="s">
        <v>75</v>
      </c>
      <c r="B140" s="69" t="s">
        <v>418</v>
      </c>
      <c r="C140" s="65">
        <v>0</v>
      </c>
    </row>
    <row r="141" spans="1:11" ht="12" customHeight="1" x14ac:dyDescent="0.25">
      <c r="A141" s="226" t="s">
        <v>77</v>
      </c>
      <c r="B141" s="69" t="s">
        <v>244</v>
      </c>
      <c r="C141" s="65">
        <v>0</v>
      </c>
    </row>
    <row r="142" spans="1:11" s="239" customFormat="1" ht="12" customHeight="1" thickBot="1" x14ac:dyDescent="0.3">
      <c r="A142" s="242" t="s">
        <v>79</v>
      </c>
      <c r="B142" s="70" t="s">
        <v>245</v>
      </c>
      <c r="C142" s="65">
        <v>0</v>
      </c>
    </row>
    <row r="143" spans="1:11" ht="12" customHeight="1" thickBot="1" x14ac:dyDescent="0.3">
      <c r="A143" s="43" t="s">
        <v>91</v>
      </c>
      <c r="B143" s="68" t="s">
        <v>419</v>
      </c>
      <c r="C143" s="24">
        <v>497114399</v>
      </c>
      <c r="K143" s="245"/>
    </row>
    <row r="144" spans="1:11" x14ac:dyDescent="0.25">
      <c r="A144" s="226" t="s">
        <v>93</v>
      </c>
      <c r="B144" s="69" t="s">
        <v>247</v>
      </c>
      <c r="C144" s="65">
        <v>0</v>
      </c>
    </row>
    <row r="145" spans="1:3" ht="12" customHeight="1" x14ac:dyDescent="0.25">
      <c r="A145" s="226" t="s">
        <v>95</v>
      </c>
      <c r="B145" s="69" t="s">
        <v>248</v>
      </c>
      <c r="C145" s="65">
        <v>17448337</v>
      </c>
    </row>
    <row r="146" spans="1:3" ht="12" customHeight="1" x14ac:dyDescent="0.25">
      <c r="A146" s="226" t="s">
        <v>97</v>
      </c>
      <c r="B146" s="69" t="s">
        <v>420</v>
      </c>
      <c r="C146" s="65">
        <v>478547052</v>
      </c>
    </row>
    <row r="147" spans="1:3" s="239" customFormat="1" ht="12" customHeight="1" x14ac:dyDescent="0.25">
      <c r="A147" s="226" t="s">
        <v>99</v>
      </c>
      <c r="B147" s="69" t="s">
        <v>249</v>
      </c>
      <c r="C147" s="65">
        <v>0</v>
      </c>
    </row>
    <row r="148" spans="1:3" s="239" customFormat="1" ht="12" customHeight="1" thickBot="1" x14ac:dyDescent="0.3">
      <c r="A148" s="242" t="s">
        <v>101</v>
      </c>
      <c r="B148" s="70" t="s">
        <v>250</v>
      </c>
      <c r="C148" s="65">
        <v>1119010</v>
      </c>
    </row>
    <row r="149" spans="1:3" s="239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3" s="239" customFormat="1" ht="12" customHeight="1" x14ac:dyDescent="0.25">
      <c r="A150" s="226" t="s">
        <v>105</v>
      </c>
      <c r="B150" s="69" t="s">
        <v>253</v>
      </c>
      <c r="C150" s="65">
        <v>0</v>
      </c>
    </row>
    <row r="151" spans="1:3" s="239" customFormat="1" ht="12" customHeight="1" x14ac:dyDescent="0.25">
      <c r="A151" s="226" t="s">
        <v>107</v>
      </c>
      <c r="B151" s="69" t="s">
        <v>254</v>
      </c>
      <c r="C151" s="65">
        <v>0</v>
      </c>
    </row>
    <row r="152" spans="1:3" s="239" customFormat="1" ht="12" customHeight="1" x14ac:dyDescent="0.25">
      <c r="A152" s="226" t="s">
        <v>109</v>
      </c>
      <c r="B152" s="69" t="s">
        <v>255</v>
      </c>
      <c r="C152" s="65">
        <v>0</v>
      </c>
    </row>
    <row r="153" spans="1:3" s="239" customFormat="1" ht="12" customHeight="1" x14ac:dyDescent="0.25">
      <c r="A153" s="226" t="s">
        <v>111</v>
      </c>
      <c r="B153" s="69" t="s">
        <v>421</v>
      </c>
      <c r="C153" s="65">
        <v>0</v>
      </c>
    </row>
    <row r="154" spans="1:3" ht="12.75" customHeight="1" thickBot="1" x14ac:dyDescent="0.3">
      <c r="A154" s="242" t="s">
        <v>257</v>
      </c>
      <c r="B154" s="70" t="s">
        <v>258</v>
      </c>
      <c r="C154" s="67">
        <v>0</v>
      </c>
    </row>
    <row r="155" spans="1:3" ht="12.75" customHeight="1" thickBot="1" x14ac:dyDescent="0.3">
      <c r="A155" s="246" t="s">
        <v>113</v>
      </c>
      <c r="B155" s="68" t="s">
        <v>259</v>
      </c>
      <c r="C155" s="247">
        <v>0</v>
      </c>
    </row>
    <row r="156" spans="1:3" ht="12.75" customHeight="1" thickBot="1" x14ac:dyDescent="0.3">
      <c r="A156" s="248" t="s">
        <v>260</v>
      </c>
      <c r="B156" s="249" t="s">
        <v>261</v>
      </c>
      <c r="C156" s="250">
        <v>0</v>
      </c>
    </row>
    <row r="157" spans="1:3" ht="12" customHeight="1" thickBot="1" x14ac:dyDescent="0.3">
      <c r="A157" s="43" t="s">
        <v>262</v>
      </c>
      <c r="B157" s="68" t="s">
        <v>263</v>
      </c>
      <c r="C157" s="73">
        <v>502978399</v>
      </c>
    </row>
    <row r="158" spans="1:3" ht="15" customHeight="1" thickBot="1" x14ac:dyDescent="0.3">
      <c r="A158" s="251" t="s">
        <v>264</v>
      </c>
      <c r="B158" s="77" t="s">
        <v>265</v>
      </c>
      <c r="C158" s="73">
        <v>1801446344</v>
      </c>
    </row>
    <row r="159" spans="1:3" ht="13.5" thickBot="1" x14ac:dyDescent="0.3"/>
    <row r="160" spans="1:3" ht="15" customHeight="1" thickBot="1" x14ac:dyDescent="0.3">
      <c r="A160" s="168" t="s">
        <v>365</v>
      </c>
      <c r="B160" s="169"/>
      <c r="C160" s="170">
        <v>0</v>
      </c>
    </row>
    <row r="161" spans="1:3" ht="14.25" customHeight="1" thickBot="1" x14ac:dyDescent="0.3">
      <c r="A161" s="168" t="s">
        <v>366</v>
      </c>
      <c r="B161" s="169"/>
      <c r="C161" s="170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topLeftCell="A7" zoomScale="130" zoomScaleNormal="100" zoomScaleSheetLayoutView="130" workbookViewId="0">
      <selection activeCell="E29" sqref="E29"/>
    </sheetView>
  </sheetViews>
  <sheetFormatPr defaultColWidth="8" defaultRowHeight="12.75" x14ac:dyDescent="0.25"/>
  <cols>
    <col min="1" max="1" width="16.7109375" style="252" customWidth="1"/>
    <col min="2" max="2" width="61.7109375" style="253" customWidth="1"/>
    <col min="3" max="3" width="21.42578125" style="254" customWidth="1"/>
    <col min="4" max="4" width="13.28515625" style="223" customWidth="1"/>
    <col min="5" max="5" width="17.85546875" style="223" bestFit="1" customWidth="1"/>
    <col min="6" max="6" width="14.5703125" style="223" bestFit="1" customWidth="1"/>
    <col min="7" max="16384" width="8" style="223"/>
  </cols>
  <sheetData>
    <row r="1" spans="1:5" ht="29.25" customHeight="1" x14ac:dyDescent="0.25">
      <c r="A1" s="319" t="s">
        <v>450</v>
      </c>
      <c r="B1" s="319"/>
      <c r="C1" s="319"/>
    </row>
    <row r="2" spans="1:5" s="217" customFormat="1" ht="11.25" customHeight="1" thickBot="1" x14ac:dyDescent="0.3">
      <c r="A2" s="270"/>
      <c r="B2" s="270"/>
      <c r="C2" s="271" t="s">
        <v>451</v>
      </c>
    </row>
    <row r="3" spans="1:5" s="219" customFormat="1" ht="21" customHeight="1" x14ac:dyDescent="0.25">
      <c r="A3" s="149" t="s">
        <v>276</v>
      </c>
      <c r="B3" s="150" t="s">
        <v>403</v>
      </c>
      <c r="C3" s="218" t="s">
        <v>360</v>
      </c>
    </row>
    <row r="4" spans="1:5" s="219" customFormat="1" ht="16.5" thickBot="1" x14ac:dyDescent="0.3">
      <c r="A4" s="220" t="s">
        <v>361</v>
      </c>
      <c r="B4" s="151" t="s">
        <v>422</v>
      </c>
      <c r="C4" s="221" t="s">
        <v>360</v>
      </c>
    </row>
    <row r="5" spans="1:5" s="222" customFormat="1" ht="15.95" customHeight="1" thickBot="1" x14ac:dyDescent="0.3">
      <c r="A5" s="152"/>
      <c r="B5" s="152"/>
      <c r="C5" s="153" t="s">
        <v>273</v>
      </c>
    </row>
    <row r="6" spans="1:5" ht="13.5" thickBot="1" x14ac:dyDescent="0.3">
      <c r="A6" s="154" t="s">
        <v>363</v>
      </c>
      <c r="B6" s="155" t="s">
        <v>364</v>
      </c>
      <c r="C6" s="156" t="s">
        <v>395</v>
      </c>
    </row>
    <row r="7" spans="1:5" s="224" customFormat="1" ht="12.95" customHeight="1" thickBot="1" x14ac:dyDescent="0.3">
      <c r="A7" s="157"/>
      <c r="B7" s="158" t="s">
        <v>5</v>
      </c>
      <c r="C7" s="159" t="s">
        <v>6</v>
      </c>
    </row>
    <row r="8" spans="1:5" s="224" customFormat="1" ht="15.95" customHeight="1" thickBot="1" x14ac:dyDescent="0.3">
      <c r="A8" s="160"/>
      <c r="B8" s="161" t="s">
        <v>274</v>
      </c>
      <c r="C8" s="225"/>
    </row>
    <row r="9" spans="1:5" s="224" customFormat="1" ht="12" customHeight="1" thickBot="1" x14ac:dyDescent="0.3">
      <c r="A9" s="43" t="s">
        <v>7</v>
      </c>
      <c r="B9" s="11" t="s">
        <v>8</v>
      </c>
      <c r="C9" s="12">
        <v>494605474</v>
      </c>
    </row>
    <row r="10" spans="1:5" s="227" customFormat="1" ht="12" customHeight="1" x14ac:dyDescent="0.2">
      <c r="A10" s="226" t="s">
        <v>9</v>
      </c>
      <c r="B10" s="15" t="s">
        <v>10</v>
      </c>
      <c r="C10" s="16">
        <v>205364731</v>
      </c>
    </row>
    <row r="11" spans="1:5" s="229" customFormat="1" ht="12" customHeight="1" x14ac:dyDescent="0.2">
      <c r="A11" s="228" t="s">
        <v>11</v>
      </c>
      <c r="B11" s="18" t="s">
        <v>12</v>
      </c>
      <c r="C11" s="53">
        <v>67194367</v>
      </c>
    </row>
    <row r="12" spans="1:5" s="229" customFormat="1" ht="12" customHeight="1" x14ac:dyDescent="0.2">
      <c r="A12" s="228" t="s">
        <v>13</v>
      </c>
      <c r="B12" s="18" t="s">
        <v>14</v>
      </c>
      <c r="C12" s="53">
        <v>179020908</v>
      </c>
    </row>
    <row r="13" spans="1:5" s="229" customFormat="1" ht="12" customHeight="1" x14ac:dyDescent="0.2">
      <c r="A13" s="228" t="s">
        <v>15</v>
      </c>
      <c r="B13" s="18" t="s">
        <v>16</v>
      </c>
      <c r="C13" s="53">
        <v>8433700</v>
      </c>
      <c r="E13" s="255">
        <f>SUM(E14:E16)+E18</f>
        <v>3956400</v>
      </c>
    </row>
    <row r="14" spans="1:5" s="229" customFormat="1" ht="12" customHeight="1" x14ac:dyDescent="0.2">
      <c r="A14" s="228" t="s">
        <v>17</v>
      </c>
      <c r="B14" s="18" t="s">
        <v>404</v>
      </c>
      <c r="C14" s="53">
        <v>34591768</v>
      </c>
      <c r="D14" s="256" t="s">
        <v>423</v>
      </c>
      <c r="E14" s="257">
        <v>3360000</v>
      </c>
    </row>
    <row r="15" spans="1:5" s="227" customFormat="1" ht="12" customHeight="1" thickBot="1" x14ac:dyDescent="0.25">
      <c r="A15" s="231" t="s">
        <v>19</v>
      </c>
      <c r="B15" s="23" t="s">
        <v>20</v>
      </c>
      <c r="C15" s="53"/>
      <c r="D15" s="256" t="s">
        <v>424</v>
      </c>
      <c r="E15" s="257"/>
    </row>
    <row r="16" spans="1:5" s="227" customFormat="1" ht="12" customHeight="1" thickBot="1" x14ac:dyDescent="0.3">
      <c r="A16" s="43" t="s">
        <v>21</v>
      </c>
      <c r="B16" s="22" t="s">
        <v>22</v>
      </c>
      <c r="C16" s="12">
        <v>137547363</v>
      </c>
      <c r="D16" s="256" t="s">
        <v>425</v>
      </c>
      <c r="E16" s="257"/>
    </row>
    <row r="17" spans="1:6" s="227" customFormat="1" ht="12" customHeight="1" x14ac:dyDescent="0.2">
      <c r="A17" s="226" t="s">
        <v>23</v>
      </c>
      <c r="B17" s="15" t="s">
        <v>24</v>
      </c>
      <c r="C17" s="16"/>
      <c r="D17" s="256" t="s">
        <v>426</v>
      </c>
      <c r="E17" s="257"/>
    </row>
    <row r="18" spans="1:6" s="227" customFormat="1" ht="12" customHeight="1" x14ac:dyDescent="0.2">
      <c r="A18" s="228" t="s">
        <v>25</v>
      </c>
      <c r="B18" s="18" t="s">
        <v>26</v>
      </c>
      <c r="C18" s="53"/>
      <c r="D18" s="229" t="s">
        <v>427</v>
      </c>
      <c r="E18" s="257">
        <v>596400</v>
      </c>
    </row>
    <row r="19" spans="1:6" s="227" customFormat="1" ht="12" customHeight="1" x14ac:dyDescent="0.2">
      <c r="A19" s="228" t="s">
        <v>27</v>
      </c>
      <c r="B19" s="18" t="s">
        <v>28</v>
      </c>
      <c r="C19" s="53"/>
      <c r="E19" s="257"/>
    </row>
    <row r="20" spans="1:6" s="227" customFormat="1" ht="12" customHeight="1" x14ac:dyDescent="0.2">
      <c r="A20" s="228" t="s">
        <v>29</v>
      </c>
      <c r="B20" s="18" t="s">
        <v>30</v>
      </c>
      <c r="C20" s="53"/>
      <c r="E20" s="258"/>
    </row>
    <row r="21" spans="1:6" s="227" customFormat="1" ht="12" customHeight="1" x14ac:dyDescent="0.2">
      <c r="A21" s="228" t="s">
        <v>31</v>
      </c>
      <c r="B21" s="18" t="s">
        <v>32</v>
      </c>
      <c r="C21" s="53">
        <v>137547363</v>
      </c>
      <c r="D21" s="256" t="s">
        <v>428</v>
      </c>
      <c r="E21" s="257">
        <v>1552395</v>
      </c>
    </row>
    <row r="22" spans="1:6" s="229" customFormat="1" ht="12" customHeight="1" thickBot="1" x14ac:dyDescent="0.25">
      <c r="A22" s="231" t="s">
        <v>33</v>
      </c>
      <c r="B22" s="23" t="s">
        <v>34</v>
      </c>
      <c r="C22" s="57"/>
      <c r="D22" s="259" t="s">
        <v>429</v>
      </c>
      <c r="E22" s="257">
        <f>3295354+9252406+1483613</f>
        <v>14031373</v>
      </c>
      <c r="F22" s="255">
        <f>+E21+E22+E23</f>
        <v>15583768</v>
      </c>
    </row>
    <row r="23" spans="1:6" s="229" customFormat="1" ht="12" customHeight="1" thickBot="1" x14ac:dyDescent="0.3">
      <c r="A23" s="43" t="s">
        <v>35</v>
      </c>
      <c r="B23" s="11" t="s">
        <v>36</v>
      </c>
      <c r="C23" s="12">
        <v>17511265</v>
      </c>
      <c r="E23" s="257"/>
    </row>
    <row r="24" spans="1:6" s="229" customFormat="1" ht="12" customHeight="1" x14ac:dyDescent="0.2">
      <c r="A24" s="226" t="s">
        <v>37</v>
      </c>
      <c r="B24" s="15" t="s">
        <v>38</v>
      </c>
      <c r="C24" s="16"/>
      <c r="E24" s="255"/>
    </row>
    <row r="25" spans="1:6" s="227" customFormat="1" ht="12" customHeight="1" x14ac:dyDescent="0.2">
      <c r="A25" s="228" t="s">
        <v>39</v>
      </c>
      <c r="B25" s="18" t="s">
        <v>40</v>
      </c>
      <c r="C25" s="53"/>
      <c r="D25" s="256" t="s">
        <v>430</v>
      </c>
      <c r="E25" s="257"/>
    </row>
    <row r="26" spans="1:6" s="229" customFormat="1" ht="12" customHeight="1" x14ac:dyDescent="0.2">
      <c r="A26" s="228" t="s">
        <v>41</v>
      </c>
      <c r="B26" s="18" t="s">
        <v>42</v>
      </c>
      <c r="C26" s="53"/>
      <c r="E26" s="255">
        <f>E24+E25</f>
        <v>0</v>
      </c>
    </row>
    <row r="27" spans="1:6" s="229" customFormat="1" ht="12" customHeight="1" x14ac:dyDescent="0.2">
      <c r="A27" s="228" t="s">
        <v>43</v>
      </c>
      <c r="B27" s="18" t="s">
        <v>44</v>
      </c>
      <c r="C27" s="53"/>
    </row>
    <row r="28" spans="1:6" s="229" customFormat="1" ht="12" customHeight="1" x14ac:dyDescent="0.2">
      <c r="A28" s="228" t="s">
        <v>45</v>
      </c>
      <c r="B28" s="18" t="s">
        <v>46</v>
      </c>
      <c r="C28" s="53">
        <v>17511265</v>
      </c>
    </row>
    <row r="29" spans="1:6" s="229" customFormat="1" ht="12" customHeight="1" thickBot="1" x14ac:dyDescent="0.25">
      <c r="A29" s="231" t="s">
        <v>47</v>
      </c>
      <c r="B29" s="23" t="s">
        <v>48</v>
      </c>
      <c r="C29" s="57"/>
    </row>
    <row r="30" spans="1:6" s="229" customFormat="1" ht="12" customHeight="1" thickBot="1" x14ac:dyDescent="0.3">
      <c r="A30" s="43" t="s">
        <v>49</v>
      </c>
      <c r="B30" s="11" t="s">
        <v>271</v>
      </c>
      <c r="C30" s="24">
        <v>118770710</v>
      </c>
    </row>
    <row r="31" spans="1:6" s="229" customFormat="1" ht="12" customHeight="1" x14ac:dyDescent="0.2">
      <c r="A31" s="226" t="s">
        <v>51</v>
      </c>
      <c r="B31" s="15" t="s">
        <v>52</v>
      </c>
      <c r="C31" s="16"/>
    </row>
    <row r="32" spans="1:6" s="229" customFormat="1" ht="12" customHeight="1" x14ac:dyDescent="0.2">
      <c r="A32" s="228" t="s">
        <v>53</v>
      </c>
      <c r="B32" s="18" t="s">
        <v>54</v>
      </c>
      <c r="C32" s="53">
        <v>15000</v>
      </c>
    </row>
    <row r="33" spans="1:6" s="229" customFormat="1" ht="12" customHeight="1" x14ac:dyDescent="0.2">
      <c r="A33" s="228" t="s">
        <v>55</v>
      </c>
      <c r="B33" s="18" t="s">
        <v>56</v>
      </c>
      <c r="C33" s="53">
        <v>17100000</v>
      </c>
    </row>
    <row r="34" spans="1:6" s="229" customFormat="1" ht="12" customHeight="1" x14ac:dyDescent="0.2">
      <c r="A34" s="228" t="s">
        <v>57</v>
      </c>
      <c r="B34" s="18" t="s">
        <v>58</v>
      </c>
      <c r="C34" s="53">
        <v>85245710</v>
      </c>
    </row>
    <row r="35" spans="1:6" s="229" customFormat="1" ht="12" customHeight="1" x14ac:dyDescent="0.2">
      <c r="A35" s="228" t="s">
        <v>59</v>
      </c>
      <c r="B35" s="18" t="s">
        <v>60</v>
      </c>
      <c r="C35" s="53">
        <v>10000</v>
      </c>
      <c r="E35" s="260"/>
    </row>
    <row r="36" spans="1:6" s="229" customFormat="1" ht="12" customHeight="1" x14ac:dyDescent="0.2">
      <c r="A36" s="228" t="s">
        <v>61</v>
      </c>
      <c r="B36" s="18" t="s">
        <v>62</v>
      </c>
      <c r="C36" s="53">
        <v>15000000</v>
      </c>
      <c r="E36" s="260"/>
    </row>
    <row r="37" spans="1:6" s="229" customFormat="1" ht="12" customHeight="1" x14ac:dyDescent="0.2">
      <c r="A37" s="231" t="s">
        <v>63</v>
      </c>
      <c r="B37" s="18" t="s">
        <v>64</v>
      </c>
      <c r="C37" s="53"/>
      <c r="E37" s="260"/>
    </row>
    <row r="38" spans="1:6" s="229" customFormat="1" ht="12" customHeight="1" thickBot="1" x14ac:dyDescent="0.25">
      <c r="A38" s="231" t="s">
        <v>65</v>
      </c>
      <c r="B38" s="25" t="s">
        <v>66</v>
      </c>
      <c r="C38" s="57">
        <v>1400000</v>
      </c>
      <c r="E38" s="260"/>
    </row>
    <row r="39" spans="1:6" s="229" customFormat="1" ht="12" customHeight="1" thickBot="1" x14ac:dyDescent="0.3">
      <c r="A39" s="43" t="s">
        <v>67</v>
      </c>
      <c r="B39" s="11" t="s">
        <v>68</v>
      </c>
      <c r="C39" s="12">
        <v>13959953</v>
      </c>
      <c r="E39" s="260"/>
    </row>
    <row r="40" spans="1:6" s="229" customFormat="1" ht="12" customHeight="1" x14ac:dyDescent="0.2">
      <c r="A40" s="226" t="s">
        <v>69</v>
      </c>
      <c r="B40" s="15" t="s">
        <v>70</v>
      </c>
      <c r="C40" s="16">
        <v>1332941</v>
      </c>
    </row>
    <row r="41" spans="1:6" s="229" customFormat="1" ht="12" customHeight="1" x14ac:dyDescent="0.2">
      <c r="A41" s="228" t="s">
        <v>71</v>
      </c>
      <c r="B41" s="18" t="s">
        <v>72</v>
      </c>
      <c r="C41" s="53">
        <v>8300000</v>
      </c>
      <c r="E41" s="260"/>
    </row>
    <row r="42" spans="1:6" s="229" customFormat="1" ht="12" customHeight="1" x14ac:dyDescent="0.2">
      <c r="A42" s="228" t="s">
        <v>73</v>
      </c>
      <c r="B42" s="18" t="s">
        <v>74</v>
      </c>
      <c r="C42" s="53">
        <v>2800000</v>
      </c>
    </row>
    <row r="43" spans="1:6" s="229" customFormat="1" ht="12" customHeight="1" x14ac:dyDescent="0.2">
      <c r="A43" s="228" t="s">
        <v>75</v>
      </c>
      <c r="B43" s="18" t="s">
        <v>76</v>
      </c>
      <c r="C43" s="53"/>
    </row>
    <row r="44" spans="1:6" s="229" customFormat="1" ht="12" customHeight="1" x14ac:dyDescent="0.2">
      <c r="A44" s="228" t="s">
        <v>77</v>
      </c>
      <c r="B44" s="18" t="s">
        <v>78</v>
      </c>
      <c r="C44" s="53"/>
    </row>
    <row r="45" spans="1:6" s="229" customFormat="1" ht="12" customHeight="1" x14ac:dyDescent="0.2">
      <c r="A45" s="228" t="s">
        <v>79</v>
      </c>
      <c r="B45" s="18" t="s">
        <v>80</v>
      </c>
      <c r="C45" s="53">
        <v>1527012</v>
      </c>
    </row>
    <row r="46" spans="1:6" s="229" customFormat="1" ht="12" customHeight="1" x14ac:dyDescent="0.2">
      <c r="A46" s="228" t="s">
        <v>81</v>
      </c>
      <c r="B46" s="18" t="s">
        <v>82</v>
      </c>
      <c r="C46" s="53"/>
    </row>
    <row r="47" spans="1:6" s="229" customFormat="1" ht="12" customHeight="1" x14ac:dyDescent="0.2">
      <c r="A47" s="228" t="s">
        <v>83</v>
      </c>
      <c r="B47" s="18" t="s">
        <v>84</v>
      </c>
      <c r="C47" s="53"/>
      <c r="F47" s="260"/>
    </row>
    <row r="48" spans="1:6" s="229" customFormat="1" ht="12" customHeight="1" x14ac:dyDescent="0.2">
      <c r="A48" s="228" t="s">
        <v>85</v>
      </c>
      <c r="B48" s="18" t="s">
        <v>86</v>
      </c>
      <c r="C48" s="27"/>
      <c r="F48" s="260"/>
    </row>
    <row r="49" spans="1:6" s="229" customFormat="1" ht="12" customHeight="1" x14ac:dyDescent="0.2">
      <c r="A49" s="231" t="s">
        <v>87</v>
      </c>
      <c r="B49" s="23" t="s">
        <v>88</v>
      </c>
      <c r="C49" s="81"/>
      <c r="F49" s="260"/>
    </row>
    <row r="50" spans="1:6" s="229" customFormat="1" ht="12" customHeight="1" thickBot="1" x14ac:dyDescent="0.25">
      <c r="A50" s="231" t="s">
        <v>89</v>
      </c>
      <c r="B50" s="23" t="s">
        <v>90</v>
      </c>
      <c r="C50" s="81"/>
      <c r="F50" s="260"/>
    </row>
    <row r="51" spans="1:6" s="229" customFormat="1" ht="12" customHeight="1" thickBot="1" x14ac:dyDescent="0.3">
      <c r="A51" s="43" t="s">
        <v>91</v>
      </c>
      <c r="B51" s="11" t="s">
        <v>92</v>
      </c>
      <c r="C51" s="12">
        <v>57540240</v>
      </c>
      <c r="F51" s="260"/>
    </row>
    <row r="52" spans="1:6" s="229" customFormat="1" ht="12" customHeight="1" x14ac:dyDescent="0.2">
      <c r="A52" s="226" t="s">
        <v>93</v>
      </c>
      <c r="B52" s="15" t="s">
        <v>94</v>
      </c>
      <c r="C52" s="26"/>
      <c r="F52" s="260"/>
    </row>
    <row r="53" spans="1:6" s="229" customFormat="1" ht="12" customHeight="1" x14ac:dyDescent="0.2">
      <c r="A53" s="228" t="s">
        <v>95</v>
      </c>
      <c r="B53" s="18" t="s">
        <v>96</v>
      </c>
      <c r="C53" s="27">
        <v>55760240</v>
      </c>
    </row>
    <row r="54" spans="1:6" s="229" customFormat="1" ht="12" customHeight="1" x14ac:dyDescent="0.2">
      <c r="A54" s="228" t="s">
        <v>97</v>
      </c>
      <c r="B54" s="18" t="s">
        <v>98</v>
      </c>
      <c r="C54" s="27">
        <v>1780000</v>
      </c>
    </row>
    <row r="55" spans="1:6" s="229" customFormat="1" ht="12" customHeight="1" x14ac:dyDescent="0.2">
      <c r="A55" s="228" t="s">
        <v>99</v>
      </c>
      <c r="B55" s="18" t="s">
        <v>100</v>
      </c>
      <c r="C55" s="27"/>
    </row>
    <row r="56" spans="1:6" s="229" customFormat="1" ht="12" customHeight="1" thickBot="1" x14ac:dyDescent="0.25">
      <c r="A56" s="231" t="s">
        <v>101</v>
      </c>
      <c r="B56" s="23" t="s">
        <v>102</v>
      </c>
      <c r="C56" s="81"/>
    </row>
    <row r="57" spans="1:6" s="229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6" s="229" customFormat="1" ht="12" customHeight="1" x14ac:dyDescent="0.2">
      <c r="A58" s="226" t="s">
        <v>105</v>
      </c>
      <c r="B58" s="15" t="s">
        <v>106</v>
      </c>
      <c r="C58" s="16"/>
    </row>
    <row r="59" spans="1:6" s="229" customFormat="1" ht="12" customHeight="1" x14ac:dyDescent="0.2">
      <c r="A59" s="228" t="s">
        <v>107</v>
      </c>
      <c r="B59" s="18" t="s">
        <v>108</v>
      </c>
      <c r="C59" s="53"/>
    </row>
    <row r="60" spans="1:6" s="229" customFormat="1" ht="12" customHeight="1" x14ac:dyDescent="0.2">
      <c r="A60" s="228" t="s">
        <v>109</v>
      </c>
      <c r="B60" s="18" t="s">
        <v>110</v>
      </c>
      <c r="C60" s="53"/>
    </row>
    <row r="61" spans="1:6" s="229" customFormat="1" ht="12" customHeight="1" thickBot="1" x14ac:dyDescent="0.25">
      <c r="A61" s="231" t="s">
        <v>111</v>
      </c>
      <c r="B61" s="23" t="s">
        <v>112</v>
      </c>
      <c r="C61" s="57"/>
    </row>
    <row r="62" spans="1:6" s="229" customFormat="1" ht="12" customHeight="1" thickBot="1" x14ac:dyDescent="0.3">
      <c r="A62" s="43" t="s">
        <v>113</v>
      </c>
      <c r="B62" s="22" t="s">
        <v>114</v>
      </c>
      <c r="C62" s="12">
        <v>410000</v>
      </c>
    </row>
    <row r="63" spans="1:6" s="229" customFormat="1" ht="12" customHeight="1" x14ac:dyDescent="0.2">
      <c r="A63" s="226" t="s">
        <v>115</v>
      </c>
      <c r="B63" s="15" t="s">
        <v>116</v>
      </c>
      <c r="C63" s="27"/>
    </row>
    <row r="64" spans="1:6" s="229" customFormat="1" ht="12" customHeight="1" x14ac:dyDescent="0.2">
      <c r="A64" s="228" t="s">
        <v>117</v>
      </c>
      <c r="B64" s="18" t="s">
        <v>118</v>
      </c>
      <c r="C64" s="27">
        <v>410000</v>
      </c>
    </row>
    <row r="65" spans="1:3" s="229" customFormat="1" ht="12" customHeight="1" x14ac:dyDescent="0.2">
      <c r="A65" s="228" t="s">
        <v>119</v>
      </c>
      <c r="B65" s="18" t="s">
        <v>120</v>
      </c>
      <c r="C65" s="27"/>
    </row>
    <row r="66" spans="1:3" s="229" customFormat="1" ht="12" customHeight="1" thickBot="1" x14ac:dyDescent="0.25">
      <c r="A66" s="231" t="s">
        <v>121</v>
      </c>
      <c r="B66" s="23" t="s">
        <v>122</v>
      </c>
      <c r="C66" s="27"/>
    </row>
    <row r="67" spans="1:3" s="229" customFormat="1" ht="12" customHeight="1" thickBot="1" x14ac:dyDescent="0.3">
      <c r="A67" s="43" t="s">
        <v>260</v>
      </c>
      <c r="B67" s="11" t="s">
        <v>124</v>
      </c>
      <c r="C67" s="24">
        <v>840345005</v>
      </c>
    </row>
    <row r="68" spans="1:3" s="229" customFormat="1" ht="12" customHeight="1" thickBot="1" x14ac:dyDescent="0.2">
      <c r="A68" s="233" t="s">
        <v>405</v>
      </c>
      <c r="B68" s="22" t="s">
        <v>126</v>
      </c>
      <c r="C68" s="12">
        <v>0</v>
      </c>
    </row>
    <row r="69" spans="1:3" s="229" customFormat="1" ht="12" customHeight="1" x14ac:dyDescent="0.2">
      <c r="A69" s="226" t="s">
        <v>127</v>
      </c>
      <c r="B69" s="15" t="s">
        <v>128</v>
      </c>
      <c r="C69" s="27"/>
    </row>
    <row r="70" spans="1:3" s="229" customFormat="1" ht="12" customHeight="1" x14ac:dyDescent="0.2">
      <c r="A70" s="228" t="s">
        <v>129</v>
      </c>
      <c r="B70" s="18" t="s">
        <v>130</v>
      </c>
      <c r="C70" s="27"/>
    </row>
    <row r="71" spans="1:3" s="229" customFormat="1" ht="12" customHeight="1" thickBot="1" x14ac:dyDescent="0.25">
      <c r="A71" s="231" t="s">
        <v>131</v>
      </c>
      <c r="B71" s="234" t="s">
        <v>406</v>
      </c>
      <c r="C71" s="27"/>
    </row>
    <row r="72" spans="1:3" s="229" customFormat="1" ht="12" customHeight="1" thickBot="1" x14ac:dyDescent="0.2">
      <c r="A72" s="233" t="s">
        <v>133</v>
      </c>
      <c r="B72" s="22" t="s">
        <v>134</v>
      </c>
      <c r="C72" s="12">
        <v>0</v>
      </c>
    </row>
    <row r="73" spans="1:3" s="229" customFormat="1" ht="12" customHeight="1" x14ac:dyDescent="0.2">
      <c r="A73" s="226" t="s">
        <v>135</v>
      </c>
      <c r="B73" s="15" t="s">
        <v>136</v>
      </c>
      <c r="C73" s="27"/>
    </row>
    <row r="74" spans="1:3" s="229" customFormat="1" ht="12" customHeight="1" x14ac:dyDescent="0.2">
      <c r="A74" s="228" t="s">
        <v>137</v>
      </c>
      <c r="B74" s="18" t="s">
        <v>138</v>
      </c>
      <c r="C74" s="27"/>
    </row>
    <row r="75" spans="1:3" s="229" customFormat="1" ht="12" customHeight="1" x14ac:dyDescent="0.2">
      <c r="A75" s="228" t="s">
        <v>139</v>
      </c>
      <c r="B75" s="18" t="s">
        <v>140</v>
      </c>
      <c r="C75" s="27"/>
    </row>
    <row r="76" spans="1:3" s="229" customFormat="1" ht="12" customHeight="1" thickBot="1" x14ac:dyDescent="0.25">
      <c r="A76" s="231" t="s">
        <v>141</v>
      </c>
      <c r="B76" s="23" t="s">
        <v>142</v>
      </c>
      <c r="C76" s="27"/>
    </row>
    <row r="77" spans="1:3" s="229" customFormat="1" ht="12" customHeight="1" thickBot="1" x14ac:dyDescent="0.2">
      <c r="A77" s="233" t="s">
        <v>143</v>
      </c>
      <c r="B77" s="22" t="s">
        <v>144</v>
      </c>
      <c r="C77" s="12">
        <v>950101937</v>
      </c>
    </row>
    <row r="78" spans="1:3" s="229" customFormat="1" ht="12" customHeight="1" x14ac:dyDescent="0.2">
      <c r="A78" s="226" t="s">
        <v>145</v>
      </c>
      <c r="B78" s="15" t="s">
        <v>146</v>
      </c>
      <c r="C78" s="27">
        <v>950101937</v>
      </c>
    </row>
    <row r="79" spans="1:3" s="229" customFormat="1" ht="12" customHeight="1" thickBot="1" x14ac:dyDescent="0.25">
      <c r="A79" s="231" t="s">
        <v>147</v>
      </c>
      <c r="B79" s="23" t="s">
        <v>148</v>
      </c>
      <c r="C79" s="27"/>
    </row>
    <row r="80" spans="1:3" s="227" customFormat="1" ht="12" customHeight="1" thickBot="1" x14ac:dyDescent="0.2">
      <c r="A80" s="233" t="s">
        <v>149</v>
      </c>
      <c r="B80" s="22" t="s">
        <v>150</v>
      </c>
      <c r="C80" s="12">
        <v>0</v>
      </c>
    </row>
    <row r="81" spans="1:3" s="229" customFormat="1" ht="12" customHeight="1" x14ac:dyDescent="0.2">
      <c r="A81" s="226" t="s">
        <v>151</v>
      </c>
      <c r="B81" s="15" t="s">
        <v>152</v>
      </c>
      <c r="C81" s="27"/>
    </row>
    <row r="82" spans="1:3" s="229" customFormat="1" ht="12" customHeight="1" x14ac:dyDescent="0.2">
      <c r="A82" s="228" t="s">
        <v>153</v>
      </c>
      <c r="B82" s="18" t="s">
        <v>154</v>
      </c>
      <c r="C82" s="27"/>
    </row>
    <row r="83" spans="1:3" s="229" customFormat="1" ht="12" customHeight="1" thickBot="1" x14ac:dyDescent="0.25">
      <c r="A83" s="231" t="s">
        <v>155</v>
      </c>
      <c r="B83" s="23" t="s">
        <v>156</v>
      </c>
      <c r="C83" s="27"/>
    </row>
    <row r="84" spans="1:3" s="229" customFormat="1" ht="12" customHeight="1" thickBot="1" x14ac:dyDescent="0.2">
      <c r="A84" s="233" t="s">
        <v>157</v>
      </c>
      <c r="B84" s="22" t="s">
        <v>158</v>
      </c>
      <c r="C84" s="12">
        <v>0</v>
      </c>
    </row>
    <row r="85" spans="1:3" s="229" customFormat="1" ht="12" customHeight="1" x14ac:dyDescent="0.2">
      <c r="A85" s="235" t="s">
        <v>159</v>
      </c>
      <c r="B85" s="15" t="s">
        <v>160</v>
      </c>
      <c r="C85" s="27"/>
    </row>
    <row r="86" spans="1:3" s="229" customFormat="1" ht="12" customHeight="1" x14ac:dyDescent="0.2">
      <c r="A86" s="236" t="s">
        <v>161</v>
      </c>
      <c r="B86" s="18" t="s">
        <v>162</v>
      </c>
      <c r="C86" s="27"/>
    </row>
    <row r="87" spans="1:3" s="229" customFormat="1" ht="12" customHeight="1" x14ac:dyDescent="0.2">
      <c r="A87" s="236" t="s">
        <v>163</v>
      </c>
      <c r="B87" s="18" t="s">
        <v>164</v>
      </c>
      <c r="C87" s="27"/>
    </row>
    <row r="88" spans="1:3" s="227" customFormat="1" ht="12" customHeight="1" thickBot="1" x14ac:dyDescent="0.25">
      <c r="A88" s="237" t="s">
        <v>165</v>
      </c>
      <c r="B88" s="23" t="s">
        <v>166</v>
      </c>
      <c r="C88" s="27"/>
    </row>
    <row r="89" spans="1:3" s="227" customFormat="1" ht="12" customHeight="1" thickBot="1" x14ac:dyDescent="0.2">
      <c r="A89" s="233" t="s">
        <v>167</v>
      </c>
      <c r="B89" s="22" t="s">
        <v>168</v>
      </c>
      <c r="C89" s="34"/>
    </row>
    <row r="90" spans="1:3" s="227" customFormat="1" ht="12" customHeight="1" thickBot="1" x14ac:dyDescent="0.2">
      <c r="A90" s="233" t="s">
        <v>407</v>
      </c>
      <c r="B90" s="22" t="s">
        <v>170</v>
      </c>
      <c r="C90" s="34"/>
    </row>
    <row r="91" spans="1:3" s="227" customFormat="1" ht="12" customHeight="1" thickBot="1" x14ac:dyDescent="0.2">
      <c r="A91" s="233" t="s">
        <v>408</v>
      </c>
      <c r="B91" s="35" t="s">
        <v>172</v>
      </c>
      <c r="C91" s="24">
        <v>950101937</v>
      </c>
    </row>
    <row r="92" spans="1:3" s="227" customFormat="1" ht="12" customHeight="1" thickBot="1" x14ac:dyDescent="0.2">
      <c r="A92" s="238" t="s">
        <v>409</v>
      </c>
      <c r="B92" s="37" t="s">
        <v>410</v>
      </c>
      <c r="C92" s="24">
        <v>1790446942</v>
      </c>
    </row>
    <row r="93" spans="1:3" s="229" customFormat="1" ht="15" customHeight="1" thickBot="1" x14ac:dyDescent="0.3">
      <c r="A93" s="162"/>
      <c r="B93" s="163"/>
      <c r="C93" s="164"/>
    </row>
    <row r="94" spans="1:3" s="224" customFormat="1" ht="16.5" customHeight="1" thickBot="1" x14ac:dyDescent="0.3">
      <c r="A94" s="165"/>
      <c r="B94" s="166" t="s">
        <v>275</v>
      </c>
      <c r="C94" s="167"/>
    </row>
    <row r="95" spans="1:3" s="239" customFormat="1" ht="12" customHeight="1" thickBot="1" x14ac:dyDescent="0.3">
      <c r="A95" s="6" t="s">
        <v>7</v>
      </c>
      <c r="B95" s="47" t="s">
        <v>411</v>
      </c>
      <c r="C95" s="48">
        <v>672049340</v>
      </c>
    </row>
    <row r="96" spans="1:3" ht="12" customHeight="1" x14ac:dyDescent="0.25">
      <c r="A96" s="240" t="s">
        <v>9</v>
      </c>
      <c r="B96" s="50" t="s">
        <v>179</v>
      </c>
      <c r="C96" s="82">
        <v>148919156</v>
      </c>
    </row>
    <row r="97" spans="1:5" ht="12" customHeight="1" x14ac:dyDescent="0.25">
      <c r="A97" s="228" t="s">
        <v>11</v>
      </c>
      <c r="B97" s="52" t="s">
        <v>180</v>
      </c>
      <c r="C97" s="53">
        <v>18345426</v>
      </c>
    </row>
    <row r="98" spans="1:5" ht="12" customHeight="1" x14ac:dyDescent="0.25">
      <c r="A98" s="228" t="s">
        <v>13</v>
      </c>
      <c r="B98" s="52" t="s">
        <v>181</v>
      </c>
      <c r="C98" s="57">
        <v>158980326</v>
      </c>
    </row>
    <row r="99" spans="1:5" ht="12" customHeight="1" x14ac:dyDescent="0.25">
      <c r="A99" s="228"/>
      <c r="B99" s="241" t="s">
        <v>412</v>
      </c>
      <c r="C99" s="57">
        <v>2200000</v>
      </c>
    </row>
    <row r="100" spans="1:5" ht="12" customHeight="1" x14ac:dyDescent="0.25">
      <c r="A100" s="228" t="s">
        <v>15</v>
      </c>
      <c r="B100" s="55" t="s">
        <v>182</v>
      </c>
      <c r="C100" s="57">
        <v>25982000</v>
      </c>
    </row>
    <row r="101" spans="1:5" ht="12" customHeight="1" x14ac:dyDescent="0.25">
      <c r="A101" s="228" t="s">
        <v>183</v>
      </c>
      <c r="B101" s="56" t="s">
        <v>184</v>
      </c>
      <c r="C101" s="57">
        <v>25600000</v>
      </c>
    </row>
    <row r="102" spans="1:5" ht="12" customHeight="1" x14ac:dyDescent="0.25">
      <c r="A102" s="228" t="s">
        <v>19</v>
      </c>
      <c r="B102" s="52" t="s">
        <v>413</v>
      </c>
      <c r="C102" s="57"/>
    </row>
    <row r="103" spans="1:5" ht="12" customHeight="1" x14ac:dyDescent="0.2">
      <c r="A103" s="228" t="s">
        <v>186</v>
      </c>
      <c r="B103" s="59" t="s">
        <v>187</v>
      </c>
      <c r="C103" s="57"/>
    </row>
    <row r="104" spans="1:5" ht="12" customHeight="1" x14ac:dyDescent="0.2">
      <c r="A104" s="228" t="s">
        <v>188</v>
      </c>
      <c r="B104" s="59" t="s">
        <v>189</v>
      </c>
      <c r="C104" s="57"/>
    </row>
    <row r="105" spans="1:5" ht="12" customHeight="1" x14ac:dyDescent="0.2">
      <c r="A105" s="228" t="s">
        <v>190</v>
      </c>
      <c r="B105" s="59" t="s">
        <v>191</v>
      </c>
      <c r="C105" s="57"/>
      <c r="E105" s="261"/>
    </row>
    <row r="106" spans="1:5" ht="12" customHeight="1" x14ac:dyDescent="0.25">
      <c r="A106" s="228" t="s">
        <v>192</v>
      </c>
      <c r="B106" s="60" t="s">
        <v>193</v>
      </c>
      <c r="C106" s="57"/>
      <c r="D106" s="223" t="s">
        <v>431</v>
      </c>
      <c r="E106" s="261"/>
    </row>
    <row r="107" spans="1:5" ht="12" customHeight="1" x14ac:dyDescent="0.25">
      <c r="A107" s="228" t="s">
        <v>194</v>
      </c>
      <c r="B107" s="60" t="s">
        <v>195</v>
      </c>
      <c r="C107" s="57"/>
      <c r="D107" s="223" t="s">
        <v>432</v>
      </c>
      <c r="E107" s="261">
        <v>100000</v>
      </c>
    </row>
    <row r="108" spans="1:5" ht="12" customHeight="1" x14ac:dyDescent="0.2">
      <c r="A108" s="228" t="s">
        <v>196</v>
      </c>
      <c r="B108" s="59" t="s">
        <v>197</v>
      </c>
      <c r="C108" s="57">
        <v>1600000</v>
      </c>
      <c r="D108" s="223" t="s">
        <v>433</v>
      </c>
      <c r="E108" s="261">
        <v>1500000</v>
      </c>
    </row>
    <row r="109" spans="1:5" ht="12" customHeight="1" x14ac:dyDescent="0.2">
      <c r="A109" s="228" t="s">
        <v>198</v>
      </c>
      <c r="B109" s="59" t="s">
        <v>199</v>
      </c>
      <c r="C109" s="57"/>
      <c r="E109" s="261"/>
    </row>
    <row r="110" spans="1:5" ht="12" customHeight="1" x14ac:dyDescent="0.25">
      <c r="A110" s="228" t="s">
        <v>200</v>
      </c>
      <c r="B110" s="60" t="s">
        <v>201</v>
      </c>
      <c r="C110" s="57"/>
      <c r="E110" s="261"/>
    </row>
    <row r="111" spans="1:5" ht="12" customHeight="1" x14ac:dyDescent="0.25">
      <c r="A111" s="242" t="s">
        <v>202</v>
      </c>
      <c r="B111" s="58" t="s">
        <v>203</v>
      </c>
      <c r="C111" s="57"/>
      <c r="E111" s="261"/>
    </row>
    <row r="112" spans="1:5" ht="12" customHeight="1" x14ac:dyDescent="0.25">
      <c r="A112" s="228" t="s">
        <v>204</v>
      </c>
      <c r="B112" s="58" t="s">
        <v>205</v>
      </c>
      <c r="C112" s="57"/>
      <c r="E112" s="261"/>
    </row>
    <row r="113" spans="1:5" ht="12" customHeight="1" x14ac:dyDescent="0.25">
      <c r="A113" s="228" t="s">
        <v>206</v>
      </c>
      <c r="B113" s="60" t="s">
        <v>207</v>
      </c>
      <c r="C113" s="53">
        <v>24000000</v>
      </c>
      <c r="D113" s="223" t="s">
        <v>434</v>
      </c>
      <c r="E113" s="261">
        <v>3000000</v>
      </c>
    </row>
    <row r="114" spans="1:5" ht="12" customHeight="1" x14ac:dyDescent="0.25">
      <c r="A114" s="228" t="s">
        <v>208</v>
      </c>
      <c r="B114" s="55" t="s">
        <v>209</v>
      </c>
      <c r="C114" s="53">
        <v>294222432</v>
      </c>
      <c r="D114" s="223" t="s">
        <v>435</v>
      </c>
      <c r="E114" s="261">
        <v>300000</v>
      </c>
    </row>
    <row r="115" spans="1:5" ht="12" customHeight="1" x14ac:dyDescent="0.25">
      <c r="A115" s="231" t="s">
        <v>210</v>
      </c>
      <c r="B115" s="52" t="s">
        <v>414</v>
      </c>
      <c r="C115" s="57"/>
      <c r="D115" s="223" t="s">
        <v>436</v>
      </c>
      <c r="E115" s="261">
        <v>200000</v>
      </c>
    </row>
    <row r="116" spans="1:5" ht="12" customHeight="1" thickBot="1" x14ac:dyDescent="0.3">
      <c r="A116" s="243" t="s">
        <v>212</v>
      </c>
      <c r="B116" s="244" t="s">
        <v>415</v>
      </c>
      <c r="C116" s="210">
        <v>294222432</v>
      </c>
      <c r="D116" s="223" t="s">
        <v>437</v>
      </c>
      <c r="E116" s="261">
        <v>250000</v>
      </c>
    </row>
    <row r="117" spans="1:5" ht="12" customHeight="1" thickBot="1" x14ac:dyDescent="0.3">
      <c r="A117" s="43" t="s">
        <v>21</v>
      </c>
      <c r="B117" s="63" t="s">
        <v>214</v>
      </c>
      <c r="C117" s="12">
        <v>615419203</v>
      </c>
      <c r="D117" s="223" t="s">
        <v>438</v>
      </c>
      <c r="E117" s="261">
        <f>14500000+5500000</f>
        <v>20000000</v>
      </c>
    </row>
    <row r="118" spans="1:5" ht="12" customHeight="1" x14ac:dyDescent="0.25">
      <c r="A118" s="226" t="s">
        <v>23</v>
      </c>
      <c r="B118" s="52" t="s">
        <v>215</v>
      </c>
      <c r="C118" s="16">
        <v>591118636</v>
      </c>
      <c r="D118" s="223" t="s">
        <v>439</v>
      </c>
      <c r="E118" s="261">
        <v>50000</v>
      </c>
    </row>
    <row r="119" spans="1:5" ht="12" customHeight="1" x14ac:dyDescent="0.25">
      <c r="A119" s="226" t="s">
        <v>25</v>
      </c>
      <c r="B119" s="64" t="s">
        <v>216</v>
      </c>
      <c r="C119" s="16"/>
      <c r="D119" s="223" t="s">
        <v>440</v>
      </c>
      <c r="E119" s="261">
        <v>100000</v>
      </c>
    </row>
    <row r="120" spans="1:5" ht="12" customHeight="1" x14ac:dyDescent="0.25">
      <c r="A120" s="226" t="s">
        <v>27</v>
      </c>
      <c r="B120" s="64" t="s">
        <v>217</v>
      </c>
      <c r="C120" s="53">
        <v>23000567</v>
      </c>
      <c r="D120" s="223" t="s">
        <v>441</v>
      </c>
      <c r="E120" s="261">
        <v>100000</v>
      </c>
    </row>
    <row r="121" spans="1:5" ht="12" customHeight="1" x14ac:dyDescent="0.25">
      <c r="A121" s="226" t="s">
        <v>29</v>
      </c>
      <c r="B121" s="64" t="s">
        <v>218</v>
      </c>
      <c r="C121" s="65"/>
      <c r="E121" s="262">
        <f>SUM(E113:E120)</f>
        <v>24000000</v>
      </c>
    </row>
    <row r="122" spans="1:5" ht="12" customHeight="1" x14ac:dyDescent="0.25">
      <c r="A122" s="226" t="s">
        <v>31</v>
      </c>
      <c r="B122" s="21" t="s">
        <v>219</v>
      </c>
      <c r="C122" s="65">
        <v>1300000</v>
      </c>
    </row>
    <row r="123" spans="1:5" ht="12" customHeight="1" x14ac:dyDescent="0.25">
      <c r="A123" s="226" t="s">
        <v>33</v>
      </c>
      <c r="B123" s="19" t="s">
        <v>220</v>
      </c>
      <c r="C123" s="65"/>
    </row>
    <row r="124" spans="1:5" ht="12" customHeight="1" x14ac:dyDescent="0.25">
      <c r="A124" s="226" t="s">
        <v>221</v>
      </c>
      <c r="B124" s="66" t="s">
        <v>222</v>
      </c>
      <c r="C124" s="65"/>
    </row>
    <row r="125" spans="1:5" ht="12" customHeight="1" x14ac:dyDescent="0.25">
      <c r="A125" s="226" t="s">
        <v>223</v>
      </c>
      <c r="B125" s="60" t="s">
        <v>195</v>
      </c>
      <c r="C125" s="65"/>
    </row>
    <row r="126" spans="1:5" ht="12" customHeight="1" x14ac:dyDescent="0.25">
      <c r="A126" s="226" t="s">
        <v>224</v>
      </c>
      <c r="B126" s="60" t="s">
        <v>225</v>
      </c>
      <c r="C126" s="65"/>
    </row>
    <row r="127" spans="1:5" ht="12" customHeight="1" x14ac:dyDescent="0.25">
      <c r="A127" s="226" t="s">
        <v>226</v>
      </c>
      <c r="B127" s="60" t="s">
        <v>227</v>
      </c>
      <c r="C127" s="65"/>
    </row>
    <row r="128" spans="1:5" ht="12" customHeight="1" x14ac:dyDescent="0.25">
      <c r="A128" s="226" t="s">
        <v>228</v>
      </c>
      <c r="B128" s="60" t="s">
        <v>201</v>
      </c>
      <c r="C128" s="65"/>
    </row>
    <row r="129" spans="1:11" ht="12" customHeight="1" x14ac:dyDescent="0.25">
      <c r="A129" s="226" t="s">
        <v>229</v>
      </c>
      <c r="B129" s="60" t="s">
        <v>230</v>
      </c>
      <c r="C129" s="65"/>
    </row>
    <row r="130" spans="1:11" ht="12" customHeight="1" thickBot="1" x14ac:dyDescent="0.3">
      <c r="A130" s="242" t="s">
        <v>231</v>
      </c>
      <c r="B130" s="60" t="s">
        <v>232</v>
      </c>
      <c r="C130" s="67">
        <v>1300000</v>
      </c>
    </row>
    <row r="131" spans="1:11" ht="12" customHeight="1" thickBot="1" x14ac:dyDescent="0.3">
      <c r="A131" s="43" t="s">
        <v>35</v>
      </c>
      <c r="B131" s="68" t="s">
        <v>233</v>
      </c>
      <c r="C131" s="12">
        <v>1287468543</v>
      </c>
    </row>
    <row r="132" spans="1:11" ht="12" customHeight="1" thickBot="1" x14ac:dyDescent="0.3">
      <c r="A132" s="43" t="s">
        <v>234</v>
      </c>
      <c r="B132" s="68" t="s">
        <v>235</v>
      </c>
      <c r="C132" s="12">
        <v>5864000</v>
      </c>
    </row>
    <row r="133" spans="1:11" s="239" customFormat="1" ht="12" customHeight="1" x14ac:dyDescent="0.25">
      <c r="A133" s="226" t="s">
        <v>51</v>
      </c>
      <c r="B133" s="69" t="s">
        <v>416</v>
      </c>
      <c r="C133" s="65">
        <v>5864000</v>
      </c>
    </row>
    <row r="134" spans="1:11" ht="12" customHeight="1" x14ac:dyDescent="0.25">
      <c r="A134" s="226" t="s">
        <v>53</v>
      </c>
      <c r="B134" s="69" t="s">
        <v>237</v>
      </c>
      <c r="C134" s="65"/>
    </row>
    <row r="135" spans="1:11" ht="12" customHeight="1" thickBot="1" x14ac:dyDescent="0.3">
      <c r="A135" s="242" t="s">
        <v>55</v>
      </c>
      <c r="B135" s="70" t="s">
        <v>417</v>
      </c>
      <c r="C135" s="65"/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26" t="s">
        <v>69</v>
      </c>
      <c r="B137" s="69" t="s">
        <v>240</v>
      </c>
      <c r="C137" s="65"/>
    </row>
    <row r="138" spans="1:11" ht="12" customHeight="1" x14ac:dyDescent="0.25">
      <c r="A138" s="226" t="s">
        <v>71</v>
      </c>
      <c r="B138" s="69" t="s">
        <v>241</v>
      </c>
      <c r="C138" s="65"/>
    </row>
    <row r="139" spans="1:11" ht="12" customHeight="1" x14ac:dyDescent="0.25">
      <c r="A139" s="226" t="s">
        <v>73</v>
      </c>
      <c r="B139" s="69" t="s">
        <v>242</v>
      </c>
      <c r="C139" s="65"/>
    </row>
    <row r="140" spans="1:11" ht="12" customHeight="1" x14ac:dyDescent="0.25">
      <c r="A140" s="226" t="s">
        <v>75</v>
      </c>
      <c r="B140" s="69" t="s">
        <v>418</v>
      </c>
      <c r="C140" s="65"/>
    </row>
    <row r="141" spans="1:11" ht="12" customHeight="1" x14ac:dyDescent="0.25">
      <c r="A141" s="226" t="s">
        <v>77</v>
      </c>
      <c r="B141" s="69" t="s">
        <v>244</v>
      </c>
      <c r="C141" s="65"/>
    </row>
    <row r="142" spans="1:11" s="239" customFormat="1" ht="12" customHeight="1" thickBot="1" x14ac:dyDescent="0.3">
      <c r="A142" s="242" t="s">
        <v>79</v>
      </c>
      <c r="B142" s="70" t="s">
        <v>245</v>
      </c>
      <c r="C142" s="65"/>
    </row>
    <row r="143" spans="1:11" ht="12" customHeight="1" thickBot="1" x14ac:dyDescent="0.3">
      <c r="A143" s="43" t="s">
        <v>91</v>
      </c>
      <c r="B143" s="68" t="s">
        <v>419</v>
      </c>
      <c r="C143" s="24">
        <v>497114399</v>
      </c>
      <c r="K143" s="245"/>
    </row>
    <row r="144" spans="1:11" x14ac:dyDescent="0.25">
      <c r="A144" s="226" t="s">
        <v>93</v>
      </c>
      <c r="B144" s="69" t="s">
        <v>247</v>
      </c>
      <c r="C144" s="65"/>
    </row>
    <row r="145" spans="1:6" ht="12" customHeight="1" x14ac:dyDescent="0.25">
      <c r="A145" s="226" t="s">
        <v>95</v>
      </c>
      <c r="B145" s="69" t="s">
        <v>248</v>
      </c>
      <c r="C145" s="65">
        <v>17448337</v>
      </c>
    </row>
    <row r="146" spans="1:6" s="239" customFormat="1" ht="12" customHeight="1" x14ac:dyDescent="0.25">
      <c r="A146" s="226" t="s">
        <v>97</v>
      </c>
      <c r="B146" s="69" t="s">
        <v>420</v>
      </c>
      <c r="C146" s="65">
        <v>478547052</v>
      </c>
    </row>
    <row r="147" spans="1:6" s="239" customFormat="1" ht="12" customHeight="1" x14ac:dyDescent="0.25">
      <c r="A147" s="226" t="s">
        <v>99</v>
      </c>
      <c r="B147" s="69" t="s">
        <v>249</v>
      </c>
      <c r="C147" s="65"/>
    </row>
    <row r="148" spans="1:6" s="239" customFormat="1" ht="12" customHeight="1" thickBot="1" x14ac:dyDescent="0.3">
      <c r="A148" s="242" t="s">
        <v>101</v>
      </c>
      <c r="B148" s="70" t="s">
        <v>250</v>
      </c>
      <c r="C148" s="65">
        <v>1119010</v>
      </c>
    </row>
    <row r="149" spans="1:6" s="239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6" s="239" customFormat="1" ht="12" customHeight="1" x14ac:dyDescent="0.25">
      <c r="A150" s="226" t="s">
        <v>105</v>
      </c>
      <c r="B150" s="69" t="s">
        <v>253</v>
      </c>
      <c r="C150" s="65"/>
    </row>
    <row r="151" spans="1:6" s="239" customFormat="1" ht="12" customHeight="1" x14ac:dyDescent="0.25">
      <c r="A151" s="226" t="s">
        <v>107</v>
      </c>
      <c r="B151" s="69" t="s">
        <v>254</v>
      </c>
      <c r="C151" s="65"/>
    </row>
    <row r="152" spans="1:6" s="239" customFormat="1" ht="12" customHeight="1" x14ac:dyDescent="0.25">
      <c r="A152" s="226" t="s">
        <v>109</v>
      </c>
      <c r="B152" s="69" t="s">
        <v>255</v>
      </c>
      <c r="C152" s="65"/>
    </row>
    <row r="153" spans="1:6" ht="12.75" customHeight="1" x14ac:dyDescent="0.25">
      <c r="A153" s="226" t="s">
        <v>111</v>
      </c>
      <c r="B153" s="69" t="s">
        <v>421</v>
      </c>
      <c r="C153" s="65"/>
    </row>
    <row r="154" spans="1:6" ht="12.75" customHeight="1" thickBot="1" x14ac:dyDescent="0.3">
      <c r="A154" s="242" t="s">
        <v>257</v>
      </c>
      <c r="B154" s="70" t="s">
        <v>258</v>
      </c>
      <c r="C154" s="67"/>
    </row>
    <row r="155" spans="1:6" ht="12.75" customHeight="1" thickBot="1" x14ac:dyDescent="0.3">
      <c r="A155" s="246" t="s">
        <v>113</v>
      </c>
      <c r="B155" s="68" t="s">
        <v>259</v>
      </c>
      <c r="C155" s="71"/>
    </row>
    <row r="156" spans="1:6" ht="12" customHeight="1" thickBot="1" x14ac:dyDescent="0.3">
      <c r="A156" s="246" t="s">
        <v>260</v>
      </c>
      <c r="B156" s="68" t="s">
        <v>261</v>
      </c>
      <c r="C156" s="71"/>
    </row>
    <row r="157" spans="1:6" ht="15" customHeight="1" thickBot="1" x14ac:dyDescent="0.3">
      <c r="A157" s="43" t="s">
        <v>262</v>
      </c>
      <c r="B157" s="68" t="s">
        <v>263</v>
      </c>
      <c r="C157" s="73">
        <v>502978399</v>
      </c>
    </row>
    <row r="158" spans="1:6" ht="13.5" thickBot="1" x14ac:dyDescent="0.3">
      <c r="A158" s="251" t="s">
        <v>264</v>
      </c>
      <c r="B158" s="77" t="s">
        <v>265</v>
      </c>
      <c r="C158" s="73">
        <v>1790446942</v>
      </c>
      <c r="F158" s="214">
        <f>C158-C92</f>
        <v>0</v>
      </c>
    </row>
    <row r="159" spans="1:6" ht="15" customHeight="1" thickBot="1" x14ac:dyDescent="0.3"/>
    <row r="160" spans="1:6" ht="14.25" customHeight="1" thickBot="1" x14ac:dyDescent="0.3">
      <c r="A160" s="168" t="s">
        <v>365</v>
      </c>
      <c r="B160" s="169"/>
      <c r="C160" s="170"/>
    </row>
    <row r="161" spans="1:3" ht="13.5" thickBot="1" x14ac:dyDescent="0.3">
      <c r="A161" s="168" t="s">
        <v>366</v>
      </c>
      <c r="B161" s="169"/>
      <c r="C1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23</vt:i4>
      </vt:variant>
    </vt:vector>
  </HeadingPairs>
  <TitlesOfParts>
    <vt:vector size="43" baseType="lpstr">
      <vt:lpstr>Előlap</vt:lpstr>
      <vt:lpstr>1.1.sz.mell.</vt:lpstr>
      <vt:lpstr>1.2.sz.mell.</vt:lpstr>
      <vt:lpstr>1.3.sz.mell.</vt:lpstr>
      <vt:lpstr>2.1.sz.mell  </vt:lpstr>
      <vt:lpstr>2.2.sz.mell  </vt:lpstr>
      <vt:lpstr>7.sz.mell.</vt:lpstr>
      <vt:lpstr>9.1. sz. mell ÖNK</vt:lpstr>
      <vt:lpstr>9.1.1. sz. mell ÖNK</vt:lpstr>
      <vt:lpstr>9.2. sz. mell HIV</vt:lpstr>
      <vt:lpstr>9.2.1. sz. mell HIV</vt:lpstr>
      <vt:lpstr>9.3. sz. mell GAM</vt:lpstr>
      <vt:lpstr>9.3.1. sz. mell GAM</vt:lpstr>
      <vt:lpstr>9.4. sz. mell ILMKS</vt:lpstr>
      <vt:lpstr>9.4.1. sz. mell ILMKS</vt:lpstr>
      <vt:lpstr>9.4.2. sz. mell ILMKS</vt:lpstr>
      <vt:lpstr>9.5. sz. mell OVI</vt:lpstr>
      <vt:lpstr>9.5.1. sz. mell OVI</vt:lpstr>
      <vt:lpstr>9.6. sz. mell CSSK</vt:lpstr>
      <vt:lpstr>9.6.1. sz. mell CSSK</vt:lpstr>
      <vt:lpstr>'1.1.sz.mell.'!Nyomtatási_cím</vt:lpstr>
      <vt:lpstr>'1.2.sz.mell.'!Nyomtatási_cím</vt:lpstr>
      <vt:lpstr>'1.3.sz.mell.'!Nyomtatási_cím</vt:lpstr>
      <vt:lpstr>'9.1. sz. mell ÖNK'!Nyomtatási_cím</vt:lpstr>
      <vt:lpstr>'9.1.1. sz. mell ÖNK'!Nyomtatási_cím</vt:lpstr>
      <vt:lpstr>'9.2. sz. mell HIV'!Nyomtatási_cím</vt:lpstr>
      <vt:lpstr>'9.2.1. sz. mell HIV'!Nyomtatási_cím</vt:lpstr>
      <vt:lpstr>'9.3. sz. mell GAM'!Nyomtatási_cím</vt:lpstr>
      <vt:lpstr>'9.3.1. sz. mell GAM'!Nyomtatási_cím</vt:lpstr>
      <vt:lpstr>'9.4. sz. mell ILMKS'!Nyomtatási_cím</vt:lpstr>
      <vt:lpstr>'9.4.1. sz. mell ILMKS'!Nyomtatási_cím</vt:lpstr>
      <vt:lpstr>'9.4.2. sz. mell ILMKS'!Nyomtatási_cím</vt:lpstr>
      <vt:lpstr>'9.5. sz. mell OVI'!Nyomtatási_cím</vt:lpstr>
      <vt:lpstr>'9.5.1. sz. mell OVI'!Nyomtatási_cím</vt:lpstr>
      <vt:lpstr>'9.6. sz. mell CSSK'!Nyomtatási_cím</vt:lpstr>
      <vt:lpstr>'9.6.1. sz. mell CSSK'!Nyomtatási_cím</vt:lpstr>
      <vt:lpstr>'1.1.sz.mell.'!Nyomtatási_terület</vt:lpstr>
      <vt:lpstr>'1.2.sz.mell.'!Nyomtatási_terület</vt:lpstr>
      <vt:lpstr>'1.3.sz.mell.'!Nyomtatási_terület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Kulcsár Margit</cp:lastModifiedBy>
  <cp:lastPrinted>2019-06-05T11:56:49Z</cp:lastPrinted>
  <dcterms:created xsi:type="dcterms:W3CDTF">2018-04-19T09:42:06Z</dcterms:created>
  <dcterms:modified xsi:type="dcterms:W3CDTF">2019-06-05T11:57:24Z</dcterms:modified>
</cp:coreProperties>
</file>